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12435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3" i="1"/>
  <c r="U73"/>
  <c r="T73"/>
  <c r="S73"/>
  <c r="R73"/>
  <c r="Q73"/>
  <c r="P73"/>
  <c r="O73"/>
  <c r="N73"/>
  <c r="M73"/>
  <c r="L73"/>
  <c r="K73"/>
  <c r="J73"/>
  <c r="I73"/>
  <c r="H73"/>
  <c r="G73"/>
  <c r="F73"/>
  <c r="W72"/>
  <c r="W71"/>
  <c r="W73" l="1"/>
  <c r="W349"/>
  <c r="E359" s="1"/>
  <c r="W350"/>
  <c r="W351"/>
  <c r="W352"/>
  <c r="W353"/>
  <c r="W354"/>
  <c r="F355"/>
  <c r="F356" s="1"/>
  <c r="G355"/>
  <c r="G356" s="1"/>
  <c r="H355"/>
  <c r="H356" s="1"/>
  <c r="I355"/>
  <c r="I356" s="1"/>
  <c r="J355"/>
  <c r="J356" s="1"/>
  <c r="K355"/>
  <c r="K356" s="1"/>
  <c r="L355"/>
  <c r="L356" s="1"/>
  <c r="M355"/>
  <c r="M356" s="1"/>
  <c r="N355"/>
  <c r="N356" s="1"/>
  <c r="O355"/>
  <c r="O356" s="1"/>
  <c r="P355"/>
  <c r="P356" s="1"/>
  <c r="Q355"/>
  <c r="Q356" s="1"/>
  <c r="R355"/>
  <c r="R356" s="1"/>
  <c r="S355"/>
  <c r="S356" s="1"/>
  <c r="T355"/>
  <c r="T356" s="1"/>
  <c r="U355"/>
  <c r="U356" s="1"/>
  <c r="V355"/>
  <c r="V356" s="1"/>
  <c r="V76"/>
  <c r="U76"/>
  <c r="T76"/>
  <c r="S76"/>
  <c r="R76"/>
  <c r="Q76"/>
  <c r="P76"/>
  <c r="O76"/>
  <c r="N76"/>
  <c r="M76"/>
  <c r="L76"/>
  <c r="K76"/>
  <c r="J76"/>
  <c r="I76"/>
  <c r="H76"/>
  <c r="G76"/>
  <c r="F76"/>
  <c r="W75"/>
  <c r="W74"/>
  <c r="W355" l="1"/>
  <c r="W76"/>
  <c r="E360" l="1"/>
  <c r="W356"/>
  <c r="E361" s="1"/>
  <c r="W207" l="1"/>
  <c r="W206"/>
  <c r="W204"/>
  <c r="W203"/>
  <c r="W201"/>
  <c r="W200"/>
  <c r="W198"/>
  <c r="W197"/>
  <c r="F219"/>
  <c r="T267" l="1"/>
  <c r="S267"/>
  <c r="R267"/>
  <c r="Q267"/>
  <c r="W266"/>
  <c r="W265"/>
  <c r="P245"/>
  <c r="O245"/>
  <c r="N245"/>
  <c r="M245"/>
  <c r="L245"/>
  <c r="K245"/>
  <c r="J245"/>
  <c r="W244"/>
  <c r="W243"/>
  <c r="V225"/>
  <c r="I225"/>
  <c r="H225"/>
  <c r="G225"/>
  <c r="F225"/>
  <c r="W224"/>
  <c r="W223"/>
  <c r="U208"/>
  <c r="W208" s="1"/>
  <c r="V181"/>
  <c r="U181"/>
  <c r="T181"/>
  <c r="S181"/>
  <c r="R181"/>
  <c r="Q181"/>
  <c r="P181"/>
  <c r="O181"/>
  <c r="N181"/>
  <c r="M181"/>
  <c r="L181"/>
  <c r="K181"/>
  <c r="J181"/>
  <c r="I181"/>
  <c r="H181"/>
  <c r="G181"/>
  <c r="F181"/>
  <c r="W180"/>
  <c r="W179"/>
  <c r="V152"/>
  <c r="U152"/>
  <c r="T152"/>
  <c r="S152"/>
  <c r="R152"/>
  <c r="Q152"/>
  <c r="P152"/>
  <c r="O152"/>
  <c r="N152"/>
  <c r="M152"/>
  <c r="L152"/>
  <c r="K152"/>
  <c r="J152"/>
  <c r="I152"/>
  <c r="H152"/>
  <c r="G152"/>
  <c r="F152"/>
  <c r="W151"/>
  <c r="W150"/>
  <c r="V142"/>
  <c r="U142"/>
  <c r="T142"/>
  <c r="S142"/>
  <c r="R142"/>
  <c r="Q142"/>
  <c r="P142"/>
  <c r="O142"/>
  <c r="N142"/>
  <c r="M142"/>
  <c r="L142"/>
  <c r="K142"/>
  <c r="J142"/>
  <c r="I142"/>
  <c r="H142"/>
  <c r="G142"/>
  <c r="F142"/>
  <c r="W141"/>
  <c r="W140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W106"/>
  <c r="W105"/>
  <c r="V58"/>
  <c r="U58"/>
  <c r="T58"/>
  <c r="S58"/>
  <c r="R58"/>
  <c r="Q58"/>
  <c r="P58"/>
  <c r="O58"/>
  <c r="N58"/>
  <c r="M58"/>
  <c r="L58"/>
  <c r="K58"/>
  <c r="J58"/>
  <c r="I58"/>
  <c r="H58"/>
  <c r="G58"/>
  <c r="F58"/>
  <c r="W57"/>
  <c r="W56"/>
  <c r="W225" l="1"/>
  <c r="W181"/>
  <c r="W107"/>
  <c r="W142"/>
  <c r="W245"/>
  <c r="W152"/>
  <c r="W267"/>
  <c r="W58"/>
  <c r="V165"/>
  <c r="U165"/>
  <c r="T165"/>
  <c r="S165"/>
  <c r="R165"/>
  <c r="Q165"/>
  <c r="P165"/>
  <c r="O165"/>
  <c r="N165"/>
  <c r="M165"/>
  <c r="L165"/>
  <c r="K165"/>
  <c r="J165"/>
  <c r="I165"/>
  <c r="H165"/>
  <c r="G165"/>
  <c r="F165"/>
  <c r="W164"/>
  <c r="W163"/>
  <c r="V162"/>
  <c r="U162"/>
  <c r="T162"/>
  <c r="S162"/>
  <c r="R162"/>
  <c r="Q162"/>
  <c r="P162"/>
  <c r="O162"/>
  <c r="N162"/>
  <c r="M162"/>
  <c r="L162"/>
  <c r="K162"/>
  <c r="J162"/>
  <c r="I162"/>
  <c r="H162"/>
  <c r="G162"/>
  <c r="F162"/>
  <c r="W161"/>
  <c r="W160"/>
  <c r="V159"/>
  <c r="U159"/>
  <c r="T159"/>
  <c r="S159"/>
  <c r="R159"/>
  <c r="Q159"/>
  <c r="P159"/>
  <c r="O159"/>
  <c r="N159"/>
  <c r="M159"/>
  <c r="L159"/>
  <c r="K159"/>
  <c r="J159"/>
  <c r="I159"/>
  <c r="H159"/>
  <c r="G159"/>
  <c r="F159"/>
  <c r="W158"/>
  <c r="W157"/>
  <c r="V156"/>
  <c r="U156"/>
  <c r="T156"/>
  <c r="S156"/>
  <c r="R156"/>
  <c r="Q156"/>
  <c r="P156"/>
  <c r="O156"/>
  <c r="N156"/>
  <c r="M156"/>
  <c r="L156"/>
  <c r="K156"/>
  <c r="J156"/>
  <c r="I156"/>
  <c r="H156"/>
  <c r="G156"/>
  <c r="F156"/>
  <c r="W155"/>
  <c r="W154"/>
  <c r="V149"/>
  <c r="U149"/>
  <c r="T149"/>
  <c r="S149"/>
  <c r="R149"/>
  <c r="Q149"/>
  <c r="P149"/>
  <c r="O149"/>
  <c r="N149"/>
  <c r="M149"/>
  <c r="L149"/>
  <c r="K149"/>
  <c r="J149"/>
  <c r="I149"/>
  <c r="H149"/>
  <c r="G149"/>
  <c r="F149"/>
  <c r="W148"/>
  <c r="W147"/>
  <c r="V146"/>
  <c r="U146"/>
  <c r="T146"/>
  <c r="S146"/>
  <c r="R146"/>
  <c r="Q146"/>
  <c r="P146"/>
  <c r="O146"/>
  <c r="N146"/>
  <c r="M146"/>
  <c r="L146"/>
  <c r="K146"/>
  <c r="J146"/>
  <c r="I146"/>
  <c r="H146"/>
  <c r="G146"/>
  <c r="F146"/>
  <c r="W145"/>
  <c r="W144"/>
  <c r="V139"/>
  <c r="U139"/>
  <c r="T139"/>
  <c r="S139"/>
  <c r="R139"/>
  <c r="Q139"/>
  <c r="P139"/>
  <c r="O139"/>
  <c r="N139"/>
  <c r="M139"/>
  <c r="L139"/>
  <c r="K139"/>
  <c r="J139"/>
  <c r="I139"/>
  <c r="H139"/>
  <c r="G139"/>
  <c r="F139"/>
  <c r="W138"/>
  <c r="W137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W135"/>
  <c r="W134"/>
  <c r="S143" l="1"/>
  <c r="O153"/>
  <c r="M143"/>
  <c r="K143"/>
  <c r="U143"/>
  <c r="G153"/>
  <c r="I143"/>
  <c r="K153"/>
  <c r="S153"/>
  <c r="Q143"/>
  <c r="J143"/>
  <c r="R143"/>
  <c r="L153"/>
  <c r="T153"/>
  <c r="F143"/>
  <c r="N143"/>
  <c r="V143"/>
  <c r="H153"/>
  <c r="P153"/>
  <c r="U153"/>
  <c r="L143"/>
  <c r="T143"/>
  <c r="F153"/>
  <c r="N153"/>
  <c r="V153"/>
  <c r="M153"/>
  <c r="G143"/>
  <c r="I153"/>
  <c r="Q153"/>
  <c r="O143"/>
  <c r="H143"/>
  <c r="P143"/>
  <c r="J153"/>
  <c r="R153"/>
  <c r="W146"/>
  <c r="W159"/>
  <c r="W136"/>
  <c r="W149"/>
  <c r="W162"/>
  <c r="W139"/>
  <c r="W156"/>
  <c r="W165"/>
  <c r="V327"/>
  <c r="U327"/>
  <c r="T327"/>
  <c r="S327"/>
  <c r="R327"/>
  <c r="Q327"/>
  <c r="P327"/>
  <c r="O327"/>
  <c r="N327"/>
  <c r="M327"/>
  <c r="L327"/>
  <c r="K327"/>
  <c r="J327"/>
  <c r="I327"/>
  <c r="H327"/>
  <c r="G327"/>
  <c r="F327"/>
  <c r="W326"/>
  <c r="W325"/>
  <c r="V324"/>
  <c r="U324"/>
  <c r="T324"/>
  <c r="S324"/>
  <c r="R324"/>
  <c r="Q324"/>
  <c r="P324"/>
  <c r="O324"/>
  <c r="N324"/>
  <c r="M324"/>
  <c r="L324"/>
  <c r="K324"/>
  <c r="J324"/>
  <c r="I324"/>
  <c r="H324"/>
  <c r="G324"/>
  <c r="F324"/>
  <c r="W323"/>
  <c r="W322"/>
  <c r="V314"/>
  <c r="U314"/>
  <c r="T314"/>
  <c r="S314"/>
  <c r="R314"/>
  <c r="Q314"/>
  <c r="P314"/>
  <c r="O314"/>
  <c r="N314"/>
  <c r="M314"/>
  <c r="L314"/>
  <c r="K314"/>
  <c r="J314"/>
  <c r="I314"/>
  <c r="H314"/>
  <c r="G314"/>
  <c r="F314"/>
  <c r="W313"/>
  <c r="W312"/>
  <c r="V311"/>
  <c r="U311"/>
  <c r="T311"/>
  <c r="S311"/>
  <c r="R311"/>
  <c r="Q311"/>
  <c r="P311"/>
  <c r="O311"/>
  <c r="N311"/>
  <c r="M311"/>
  <c r="L311"/>
  <c r="K311"/>
  <c r="J311"/>
  <c r="I311"/>
  <c r="H311"/>
  <c r="G311"/>
  <c r="F311"/>
  <c r="W310"/>
  <c r="W309"/>
  <c r="V299"/>
  <c r="U299"/>
  <c r="T299"/>
  <c r="S299"/>
  <c r="R299"/>
  <c r="Q299"/>
  <c r="P299"/>
  <c r="O299"/>
  <c r="N299"/>
  <c r="M299"/>
  <c r="L299"/>
  <c r="K299"/>
  <c r="J299"/>
  <c r="I299"/>
  <c r="H299"/>
  <c r="G299"/>
  <c r="F299"/>
  <c r="W298"/>
  <c r="W297"/>
  <c r="V296"/>
  <c r="U296"/>
  <c r="T296"/>
  <c r="S296"/>
  <c r="R296"/>
  <c r="Q296"/>
  <c r="P296"/>
  <c r="O296"/>
  <c r="N296"/>
  <c r="M296"/>
  <c r="L296"/>
  <c r="K296"/>
  <c r="J296"/>
  <c r="I296"/>
  <c r="H296"/>
  <c r="G296"/>
  <c r="F296"/>
  <c r="W295"/>
  <c r="W294"/>
  <c r="W143" l="1"/>
  <c r="P332" s="1"/>
  <c r="W153"/>
  <c r="P333" s="1"/>
  <c r="W314"/>
  <c r="O343" s="1"/>
  <c r="W324"/>
  <c r="U342" s="1"/>
  <c r="W327"/>
  <c r="U343" s="1"/>
  <c r="W299"/>
  <c r="J343" s="1"/>
  <c r="W311"/>
  <c r="O342" s="1"/>
  <c r="W296"/>
  <c r="J342" s="1"/>
  <c r="V284"/>
  <c r="U284"/>
  <c r="T284"/>
  <c r="S284"/>
  <c r="R284"/>
  <c r="Q284"/>
  <c r="P284"/>
  <c r="O284"/>
  <c r="N284"/>
  <c r="M284"/>
  <c r="L284"/>
  <c r="K284"/>
  <c r="J284"/>
  <c r="I284"/>
  <c r="H284"/>
  <c r="G284"/>
  <c r="F284"/>
  <c r="W283"/>
  <c r="W282"/>
  <c r="V281"/>
  <c r="U281"/>
  <c r="T281"/>
  <c r="S281"/>
  <c r="R281"/>
  <c r="Q281"/>
  <c r="P281"/>
  <c r="O281"/>
  <c r="N281"/>
  <c r="M281"/>
  <c r="L281"/>
  <c r="K281"/>
  <c r="J281"/>
  <c r="I281"/>
  <c r="H281"/>
  <c r="G281"/>
  <c r="F281"/>
  <c r="W280"/>
  <c r="W279"/>
  <c r="T271"/>
  <c r="S271"/>
  <c r="R271"/>
  <c r="Q271"/>
  <c r="W270"/>
  <c r="W269"/>
  <c r="T264"/>
  <c r="S264"/>
  <c r="R264"/>
  <c r="Q264"/>
  <c r="W263"/>
  <c r="W262"/>
  <c r="T261"/>
  <c r="S261"/>
  <c r="R261"/>
  <c r="Q261"/>
  <c r="W260"/>
  <c r="W259"/>
  <c r="P252"/>
  <c r="O252"/>
  <c r="N252"/>
  <c r="M252"/>
  <c r="L252"/>
  <c r="K252"/>
  <c r="J252"/>
  <c r="W251"/>
  <c r="W250"/>
  <c r="P249"/>
  <c r="O249"/>
  <c r="N249"/>
  <c r="M249"/>
  <c r="L249"/>
  <c r="K249"/>
  <c r="J249"/>
  <c r="W248"/>
  <c r="W247"/>
  <c r="P242"/>
  <c r="O242"/>
  <c r="N242"/>
  <c r="M242"/>
  <c r="L242"/>
  <c r="K242"/>
  <c r="J242"/>
  <c r="W241"/>
  <c r="W240"/>
  <c r="P239"/>
  <c r="O239"/>
  <c r="N239"/>
  <c r="M239"/>
  <c r="L239"/>
  <c r="K239"/>
  <c r="J239"/>
  <c r="W238"/>
  <c r="W237"/>
  <c r="V229"/>
  <c r="I229"/>
  <c r="H229"/>
  <c r="G229"/>
  <c r="F229"/>
  <c r="W228"/>
  <c r="W227"/>
  <c r="V222"/>
  <c r="I222"/>
  <c r="H222"/>
  <c r="G222"/>
  <c r="F222"/>
  <c r="W221"/>
  <c r="W220"/>
  <c r="V219"/>
  <c r="I219"/>
  <c r="H219"/>
  <c r="G219"/>
  <c r="W218"/>
  <c r="W217"/>
  <c r="U205"/>
  <c r="W205" s="1"/>
  <c r="U202"/>
  <c r="U199"/>
  <c r="W199" s="1"/>
  <c r="E338" s="1"/>
  <c r="V188"/>
  <c r="U188"/>
  <c r="T188"/>
  <c r="S188"/>
  <c r="R188"/>
  <c r="Q188"/>
  <c r="P188"/>
  <c r="O188"/>
  <c r="N188"/>
  <c r="M188"/>
  <c r="L188"/>
  <c r="K188"/>
  <c r="J188"/>
  <c r="I188"/>
  <c r="H188"/>
  <c r="G188"/>
  <c r="F188"/>
  <c r="W187"/>
  <c r="W186"/>
  <c r="V185"/>
  <c r="U185"/>
  <c r="T185"/>
  <c r="S185"/>
  <c r="R185"/>
  <c r="Q185"/>
  <c r="P185"/>
  <c r="O185"/>
  <c r="N185"/>
  <c r="M185"/>
  <c r="L185"/>
  <c r="K185"/>
  <c r="J185"/>
  <c r="I185"/>
  <c r="H185"/>
  <c r="G185"/>
  <c r="F185"/>
  <c r="W184"/>
  <c r="W183"/>
  <c r="V178"/>
  <c r="U178"/>
  <c r="T178"/>
  <c r="S178"/>
  <c r="R178"/>
  <c r="Q178"/>
  <c r="P178"/>
  <c r="O178"/>
  <c r="N178"/>
  <c r="M178"/>
  <c r="L178"/>
  <c r="K178"/>
  <c r="J178"/>
  <c r="I178"/>
  <c r="H178"/>
  <c r="G178"/>
  <c r="F178"/>
  <c r="W177"/>
  <c r="W176"/>
  <c r="V175"/>
  <c r="U175"/>
  <c r="T175"/>
  <c r="S175"/>
  <c r="R175"/>
  <c r="Q175"/>
  <c r="P175"/>
  <c r="O175"/>
  <c r="N175"/>
  <c r="M175"/>
  <c r="L175"/>
  <c r="K175"/>
  <c r="J175"/>
  <c r="I175"/>
  <c r="H175"/>
  <c r="G175"/>
  <c r="F175"/>
  <c r="W174"/>
  <c r="W173"/>
  <c r="V123"/>
  <c r="U123"/>
  <c r="T123"/>
  <c r="S123"/>
  <c r="R123"/>
  <c r="Q123"/>
  <c r="P123"/>
  <c r="O123"/>
  <c r="N123"/>
  <c r="M123"/>
  <c r="L123"/>
  <c r="K123"/>
  <c r="J123"/>
  <c r="I123"/>
  <c r="H123"/>
  <c r="G123"/>
  <c r="F123"/>
  <c r="W122"/>
  <c r="W121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W119"/>
  <c r="W118"/>
  <c r="V117"/>
  <c r="U117"/>
  <c r="T117"/>
  <c r="S117"/>
  <c r="R117"/>
  <c r="Q117"/>
  <c r="P117"/>
  <c r="O117"/>
  <c r="N117"/>
  <c r="M117"/>
  <c r="L117"/>
  <c r="K117"/>
  <c r="J117"/>
  <c r="I117"/>
  <c r="H117"/>
  <c r="G117"/>
  <c r="F117"/>
  <c r="W116"/>
  <c r="W115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W113"/>
  <c r="W112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W110"/>
  <c r="W109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W103"/>
  <c r="W102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W100"/>
  <c r="W99"/>
  <c r="V91"/>
  <c r="U91"/>
  <c r="T91"/>
  <c r="S91"/>
  <c r="R91"/>
  <c r="Q91"/>
  <c r="P91"/>
  <c r="O91"/>
  <c r="N91"/>
  <c r="M91"/>
  <c r="L91"/>
  <c r="K91"/>
  <c r="J91"/>
  <c r="I91"/>
  <c r="H91"/>
  <c r="G91"/>
  <c r="F91"/>
  <c r="W90"/>
  <c r="W89"/>
  <c r="V88"/>
  <c r="U88"/>
  <c r="T88"/>
  <c r="S88"/>
  <c r="R88"/>
  <c r="Q88"/>
  <c r="P88"/>
  <c r="O88"/>
  <c r="N88"/>
  <c r="M88"/>
  <c r="L88"/>
  <c r="K88"/>
  <c r="J88"/>
  <c r="I88"/>
  <c r="H88"/>
  <c r="G88"/>
  <c r="F88"/>
  <c r="W87"/>
  <c r="W86"/>
  <c r="V85"/>
  <c r="U85"/>
  <c r="T85"/>
  <c r="S85"/>
  <c r="R85"/>
  <c r="Q85"/>
  <c r="P85"/>
  <c r="O85"/>
  <c r="N85"/>
  <c r="M85"/>
  <c r="L85"/>
  <c r="K85"/>
  <c r="J85"/>
  <c r="I85"/>
  <c r="H85"/>
  <c r="G85"/>
  <c r="F85"/>
  <c r="W84"/>
  <c r="W83"/>
  <c r="V82"/>
  <c r="U82"/>
  <c r="T82"/>
  <c r="S82"/>
  <c r="R82"/>
  <c r="Q82"/>
  <c r="P82"/>
  <c r="O82"/>
  <c r="N82"/>
  <c r="M82"/>
  <c r="L82"/>
  <c r="K82"/>
  <c r="J82"/>
  <c r="I82"/>
  <c r="H82"/>
  <c r="G82"/>
  <c r="F82"/>
  <c r="W81"/>
  <c r="W80"/>
  <c r="V79"/>
  <c r="U79"/>
  <c r="T79"/>
  <c r="S79"/>
  <c r="R79"/>
  <c r="Q79"/>
  <c r="P79"/>
  <c r="O79"/>
  <c r="N79"/>
  <c r="M79"/>
  <c r="L79"/>
  <c r="K79"/>
  <c r="J79"/>
  <c r="I79"/>
  <c r="H79"/>
  <c r="G79"/>
  <c r="F79"/>
  <c r="W78"/>
  <c r="W77"/>
  <c r="V61"/>
  <c r="U61"/>
  <c r="T61"/>
  <c r="S61"/>
  <c r="R61"/>
  <c r="Q61"/>
  <c r="P61"/>
  <c r="O61"/>
  <c r="N61"/>
  <c r="M61"/>
  <c r="L61"/>
  <c r="K61"/>
  <c r="J61"/>
  <c r="I61"/>
  <c r="H61"/>
  <c r="G61"/>
  <c r="F61"/>
  <c r="W60"/>
  <c r="W59"/>
  <c r="V55"/>
  <c r="U55"/>
  <c r="T55"/>
  <c r="S55"/>
  <c r="R55"/>
  <c r="Q55"/>
  <c r="P55"/>
  <c r="O55"/>
  <c r="N55"/>
  <c r="M55"/>
  <c r="L55"/>
  <c r="K55"/>
  <c r="J55"/>
  <c r="I55"/>
  <c r="H55"/>
  <c r="G55"/>
  <c r="F55"/>
  <c r="W54"/>
  <c r="W53"/>
  <c r="V52"/>
  <c r="U52"/>
  <c r="T52"/>
  <c r="S52"/>
  <c r="R52"/>
  <c r="Q52"/>
  <c r="P52"/>
  <c r="O52"/>
  <c r="N52"/>
  <c r="M52"/>
  <c r="L52"/>
  <c r="K52"/>
  <c r="J52"/>
  <c r="I52"/>
  <c r="H52"/>
  <c r="G52"/>
  <c r="F52"/>
  <c r="W51"/>
  <c r="W50"/>
  <c r="V49"/>
  <c r="U49"/>
  <c r="T49"/>
  <c r="S49"/>
  <c r="R49"/>
  <c r="Q49"/>
  <c r="P49"/>
  <c r="O49"/>
  <c r="N49"/>
  <c r="M49"/>
  <c r="L49"/>
  <c r="K49"/>
  <c r="J49"/>
  <c r="I49"/>
  <c r="H49"/>
  <c r="G49"/>
  <c r="F49"/>
  <c r="W48"/>
  <c r="W47"/>
  <c r="V46"/>
  <c r="U46"/>
  <c r="T46"/>
  <c r="S46"/>
  <c r="R46"/>
  <c r="Q46"/>
  <c r="P46"/>
  <c r="O46"/>
  <c r="N46"/>
  <c r="M46"/>
  <c r="L46"/>
  <c r="K46"/>
  <c r="J46"/>
  <c r="I46"/>
  <c r="H46"/>
  <c r="G46"/>
  <c r="F46"/>
  <c r="W45"/>
  <c r="W44"/>
  <c r="V43"/>
  <c r="U43"/>
  <c r="T43"/>
  <c r="S43"/>
  <c r="R43"/>
  <c r="Q43"/>
  <c r="P43"/>
  <c r="O43"/>
  <c r="N43"/>
  <c r="M43"/>
  <c r="L43"/>
  <c r="K43"/>
  <c r="J43"/>
  <c r="I43"/>
  <c r="H43"/>
  <c r="G43"/>
  <c r="F43"/>
  <c r="W42"/>
  <c r="W41"/>
  <c r="V40"/>
  <c r="U40"/>
  <c r="T40"/>
  <c r="S40"/>
  <c r="R40"/>
  <c r="Q40"/>
  <c r="P40"/>
  <c r="O40"/>
  <c r="N40"/>
  <c r="M40"/>
  <c r="L40"/>
  <c r="K40"/>
  <c r="J40"/>
  <c r="I40"/>
  <c r="H40"/>
  <c r="G40"/>
  <c r="F40"/>
  <c r="W39"/>
  <c r="W38"/>
  <c r="V37"/>
  <c r="U37"/>
  <c r="T37"/>
  <c r="S37"/>
  <c r="R37"/>
  <c r="Q37"/>
  <c r="P37"/>
  <c r="O37"/>
  <c r="N37"/>
  <c r="M37"/>
  <c r="L37"/>
  <c r="K37"/>
  <c r="J37"/>
  <c r="I37"/>
  <c r="H37"/>
  <c r="G37"/>
  <c r="F37"/>
  <c r="W36"/>
  <c r="W35"/>
  <c r="V34"/>
  <c r="U34"/>
  <c r="T34"/>
  <c r="S34"/>
  <c r="R34"/>
  <c r="Q34"/>
  <c r="P34"/>
  <c r="O34"/>
  <c r="N34"/>
  <c r="M34"/>
  <c r="L34"/>
  <c r="K34"/>
  <c r="J34"/>
  <c r="I34"/>
  <c r="H34"/>
  <c r="G34"/>
  <c r="F34"/>
  <c r="W33"/>
  <c r="W32"/>
  <c r="V31"/>
  <c r="U31"/>
  <c r="T31"/>
  <c r="S31"/>
  <c r="R31"/>
  <c r="Q31"/>
  <c r="P31"/>
  <c r="O31"/>
  <c r="N31"/>
  <c r="M31"/>
  <c r="L31"/>
  <c r="K31"/>
  <c r="J31"/>
  <c r="I31"/>
  <c r="H31"/>
  <c r="G31"/>
  <c r="F31"/>
  <c r="W30"/>
  <c r="W29"/>
  <c r="V28"/>
  <c r="U28"/>
  <c r="T28"/>
  <c r="S28"/>
  <c r="R28"/>
  <c r="Q28"/>
  <c r="P28"/>
  <c r="O28"/>
  <c r="N28"/>
  <c r="M28"/>
  <c r="L28"/>
  <c r="K28"/>
  <c r="J28"/>
  <c r="I28"/>
  <c r="H28"/>
  <c r="G28"/>
  <c r="F28"/>
  <c r="W27"/>
  <c r="W26"/>
  <c r="V25"/>
  <c r="U25"/>
  <c r="T25"/>
  <c r="S25"/>
  <c r="R25"/>
  <c r="Q25"/>
  <c r="P25"/>
  <c r="O25"/>
  <c r="N25"/>
  <c r="M25"/>
  <c r="L25"/>
  <c r="K25"/>
  <c r="J25"/>
  <c r="I25"/>
  <c r="H25"/>
  <c r="G25"/>
  <c r="F25"/>
  <c r="W24"/>
  <c r="W23"/>
  <c r="V22"/>
  <c r="U22"/>
  <c r="T22"/>
  <c r="S22"/>
  <c r="R22"/>
  <c r="Q22"/>
  <c r="P22"/>
  <c r="O22"/>
  <c r="N22"/>
  <c r="M22"/>
  <c r="L22"/>
  <c r="K22"/>
  <c r="J22"/>
  <c r="I22"/>
  <c r="H22"/>
  <c r="G22"/>
  <c r="F22"/>
  <c r="W21"/>
  <c r="W20"/>
  <c r="V19"/>
  <c r="U19"/>
  <c r="T19"/>
  <c r="S19"/>
  <c r="R19"/>
  <c r="Q19"/>
  <c r="P19"/>
  <c r="O19"/>
  <c r="N19"/>
  <c r="M19"/>
  <c r="L19"/>
  <c r="K19"/>
  <c r="J19"/>
  <c r="I19"/>
  <c r="H19"/>
  <c r="G19"/>
  <c r="F19"/>
  <c r="W18"/>
  <c r="W17"/>
  <c r="V16"/>
  <c r="U16"/>
  <c r="T16"/>
  <c r="S16"/>
  <c r="R16"/>
  <c r="Q16"/>
  <c r="P16"/>
  <c r="O16"/>
  <c r="N16"/>
  <c r="M16"/>
  <c r="L16"/>
  <c r="K16"/>
  <c r="J16"/>
  <c r="I16"/>
  <c r="H16"/>
  <c r="G16"/>
  <c r="F16"/>
  <c r="W15"/>
  <c r="W14"/>
  <c r="V13"/>
  <c r="U13"/>
  <c r="T13"/>
  <c r="S13"/>
  <c r="R13"/>
  <c r="Q13"/>
  <c r="P13"/>
  <c r="O13"/>
  <c r="N13"/>
  <c r="M13"/>
  <c r="L13"/>
  <c r="K13"/>
  <c r="J13"/>
  <c r="I13"/>
  <c r="H13"/>
  <c r="G13"/>
  <c r="F13"/>
  <c r="W12"/>
  <c r="W11"/>
  <c r="R268" l="1"/>
  <c r="G108"/>
  <c r="R182"/>
  <c r="P246"/>
  <c r="O108"/>
  <c r="S108"/>
  <c r="V182"/>
  <c r="N182"/>
  <c r="K108"/>
  <c r="J182"/>
  <c r="G226"/>
  <c r="I108"/>
  <c r="Q108"/>
  <c r="L182"/>
  <c r="T182"/>
  <c r="N246"/>
  <c r="L108"/>
  <c r="T108"/>
  <c r="G182"/>
  <c r="I226"/>
  <c r="M108"/>
  <c r="U108"/>
  <c r="H182"/>
  <c r="P182"/>
  <c r="T268"/>
  <c r="U209"/>
  <c r="W209" s="1"/>
  <c r="E339" s="1"/>
  <c r="W202"/>
  <c r="J246"/>
  <c r="F182"/>
  <c r="L246"/>
  <c r="H108"/>
  <c r="P108"/>
  <c r="K182"/>
  <c r="S182"/>
  <c r="F226"/>
  <c r="V226"/>
  <c r="M246"/>
  <c r="Q268"/>
  <c r="J108"/>
  <c r="R108"/>
  <c r="M182"/>
  <c r="U182"/>
  <c r="O182"/>
  <c r="H226"/>
  <c r="O246"/>
  <c r="S268"/>
  <c r="F108"/>
  <c r="N108"/>
  <c r="V108"/>
  <c r="I182"/>
  <c r="Q182"/>
  <c r="K246"/>
  <c r="W229"/>
  <c r="J339" s="1"/>
  <c r="W249"/>
  <c r="O338" s="1"/>
  <c r="W219"/>
  <c r="W264"/>
  <c r="W239"/>
  <c r="W252"/>
  <c r="O339" s="1"/>
  <c r="W281"/>
  <c r="E342" s="1"/>
  <c r="W222"/>
  <c r="W242"/>
  <c r="W271"/>
  <c r="U339" s="1"/>
  <c r="W284"/>
  <c r="E343" s="1"/>
  <c r="W123"/>
  <c r="W261"/>
  <c r="W178"/>
  <c r="W117"/>
  <c r="J335" s="1"/>
  <c r="W111"/>
  <c r="J333" s="1"/>
  <c r="W185"/>
  <c r="U333" s="1"/>
  <c r="W25"/>
  <c r="W49"/>
  <c r="W85"/>
  <c r="W120"/>
  <c r="W175"/>
  <c r="W104"/>
  <c r="W114"/>
  <c r="J334" s="1"/>
  <c r="W188"/>
  <c r="U334" s="1"/>
  <c r="W22"/>
  <c r="E335" s="1"/>
  <c r="W16"/>
  <c r="E333" s="1"/>
  <c r="W34"/>
  <c r="W61"/>
  <c r="W40"/>
  <c r="W13"/>
  <c r="E332" s="1"/>
  <c r="W43"/>
  <c r="W79"/>
  <c r="W19"/>
  <c r="E334" s="1"/>
  <c r="W28"/>
  <c r="W52"/>
  <c r="W88"/>
  <c r="W37"/>
  <c r="W46"/>
  <c r="W82"/>
  <c r="W31"/>
  <c r="W55"/>
  <c r="W91"/>
  <c r="W101"/>
  <c r="W226" l="1"/>
  <c r="J338" s="1"/>
  <c r="W182"/>
  <c r="U332" s="1"/>
  <c r="W246"/>
  <c r="O337" s="1"/>
  <c r="W108"/>
  <c r="J332" s="1"/>
  <c r="W268"/>
  <c r="U338" s="1"/>
</calcChain>
</file>

<file path=xl/sharedStrings.xml><?xml version="1.0" encoding="utf-8"?>
<sst xmlns="http://schemas.openxmlformats.org/spreadsheetml/2006/main" count="641" uniqueCount="154">
  <si>
    <t>CANDIDATE</t>
  </si>
  <si>
    <t>DISTRICT 1 VANCE VILLAGE SCHOOL</t>
  </si>
  <si>
    <t>DISTRICT 2            NEW BRITAIN HIGH SCHOOL</t>
  </si>
  <si>
    <t>DISTRICT 3 ROOSEVELT MIDDLE SCHOOL</t>
  </si>
  <si>
    <t>DISTRICT 4 GAFFNEY SCHOOL</t>
  </si>
  <si>
    <t>DISTRICE 5         NEW BRITAIN SEIOR CENTER</t>
  </si>
  <si>
    <t>DISTRICT 5-1 SCHOOL APARTMENTS</t>
  </si>
  <si>
    <t>DISTRICT 5-2 GRAHAM APARTMENTS</t>
  </si>
  <si>
    <t>DISTRICT 6 ANGELICO'S RESTAURANT</t>
  </si>
  <si>
    <t>DISTRICE 7 GENERALE AMEGLIO</t>
  </si>
  <si>
    <t>DISTRICE 8 SMALLEY SCHOOL</t>
  </si>
  <si>
    <t>DISTRICE 9 CHAMBERLAIN SCHOOL</t>
  </si>
  <si>
    <t>DISTRICT 10 SAINT FRANCIS CHURCH HALL</t>
  </si>
  <si>
    <t>DISTRICT 11 HOLMES SCHOOL</t>
  </si>
  <si>
    <t>DISTRICT 12 PULASKI MIDDLE SCHOOL</t>
  </si>
  <si>
    <t>DISTRICT 13 ST. JOHN PAUL II SCHOOL</t>
  </si>
  <si>
    <t>DISTRICE 14 DILORETO SCHOOL</t>
  </si>
  <si>
    <t>DISTRICE 15 SLADE MIDDLE SCHOOL</t>
  </si>
  <si>
    <t>TOTAL</t>
  </si>
  <si>
    <t>POLLING PLACE / EDR</t>
  </si>
  <si>
    <t>ABSENTEE</t>
  </si>
  <si>
    <t>STATS</t>
  </si>
  <si>
    <t>NUMBER OF NAMES ON REGISTRY</t>
  </si>
  <si>
    <t>NUMBER OF VOTERS AT POLLS</t>
  </si>
  <si>
    <t>NUMBER OF ABSENTEE VOTERS</t>
  </si>
  <si>
    <t>NUMBER OF OVERSEAS VOTERS</t>
  </si>
  <si>
    <t>NUMBER OF MILITARY VOTERS</t>
  </si>
  <si>
    <t>NUMBER OF EDR VOTERS</t>
  </si>
  <si>
    <t>PERCENT</t>
  </si>
  <si>
    <t>REPRESENTATIVE IN CONGRESS 05</t>
  </si>
  <si>
    <t>STATE SENATOR 06</t>
  </si>
  <si>
    <t>STATE REPRESENTATIVE 22</t>
  </si>
  <si>
    <t>STATE REPRESENTATIVE 24</t>
  </si>
  <si>
    <t>STATE REPRESENTATIVE 25</t>
  </si>
  <si>
    <t>STATE REPRESENTATIVE 26</t>
  </si>
  <si>
    <t>YES</t>
  </si>
  <si>
    <t>NO</t>
  </si>
  <si>
    <t>ANSWER</t>
  </si>
  <si>
    <t>QUESTION 1                                                                                                                                                                                                                                                     SHALL THE CITY CHARTER BE AMENDED TO CHANGE THE TERM OF OFFICE OF THE MAYOR FROM A TWO YEAR TERM TO A FOUR YEAR TERM, WHICH CHANGE SHALL FIRST APPLY TO THE MUNICIPAL ELECTIONS OF 2017?</t>
  </si>
  <si>
    <t>QUESTION 2                                                                                                                                                                                                                                                                         SHALL THE CITY CHARTER BE AMENDED TO CHANGE THE TERM OF OFFICE OF THE COLLECTOR OF TAXES FROM A TWO YEAR TERM TO A FOUR YEAR TERM, WHICH CHANGE SHALL FIRST APPLY TO THE MUNICIPAL ELECTIONS OF 2017?</t>
  </si>
  <si>
    <t>QUESTION 3                                                                                                                                                                                                                                                                        SHALL THE CITY CHARTER BE AMENDED TO MAKE CHANGES TO CONFORM TO STATE STATUTES AND MAKE TECHNICAL, ADMINISTRATIVE AND OTHER CHANGES AND CLARIFICATIONS?</t>
  </si>
  <si>
    <t>PRESIDENTIAL ELECTION                                            NOVEMBER 08, 2016                                                   RESULTS SHEET</t>
  </si>
  <si>
    <t>CLINTON AND KAINE                                                                  DEMOCRATIC PARTY</t>
  </si>
  <si>
    <t>TOTAL ELIGIBLE TO VOTE</t>
  </si>
  <si>
    <t>TOTAL VOTED</t>
  </si>
  <si>
    <t>DATE</t>
  </si>
  <si>
    <t>VOTER PARTICIPATION PERCENTAGE</t>
  </si>
  <si>
    <t>BLUMENTHAL AND BLAIR               WRITE - IN</t>
  </si>
  <si>
    <t>COOPER AND MEYER                       WRITE - IN</t>
  </si>
  <si>
    <t>EVANS AND FITCH                                 WRITE - IN</t>
  </si>
  <si>
    <t>HOEFLING AND SCHULIN                  WRITER - IN</t>
  </si>
  <si>
    <t>KLOJZY JR. AND LEMAY                                  WRITER - IN</t>
  </si>
  <si>
    <t>LA RIVA AND PURYEAR            WRITER - IN</t>
  </si>
  <si>
    <t>RICHARD BLUMENTHAL                      DEMOCRATIC PARTY</t>
  </si>
  <si>
    <t>RICHARD BLUMENTHAL                     WORKING FAMILLIES  PARTY</t>
  </si>
  <si>
    <t>UNITED STATES SENATOR</t>
  </si>
  <si>
    <t>ELIZABETH ESTY                 DEMOCRATIC PARTY</t>
  </si>
  <si>
    <t>ANN - MARIE ADAMS                     WRITE - IN</t>
  </si>
  <si>
    <t>TERRY BIELINSKI GARRATANA                   DEMOCRATIC PARTY</t>
  </si>
  <si>
    <t>TERRY BIELINSKI GARRATANA                 WORKING FAMILLIES  PARTY</t>
  </si>
  <si>
    <t>CHARLES PAONASSA                                REPUBLICAN PARTY</t>
  </si>
  <si>
    <t>STATE OF CONNECTICUT                                    CITY OF NEW BRITAIN                                OFFICIAL RESULTS</t>
  </si>
  <si>
    <t>MALDONADO AND TERRANOVA                          WRITER - IN</t>
  </si>
  <si>
    <t>BUCHANAN AND WASHINGTON                         WRITE - IN</t>
  </si>
  <si>
    <t>WILLIAM A. PETIT, JR.            INDEPENDENT PARTY</t>
  </si>
  <si>
    <t>ELIZABETH "BETTY" BOUKUS      DEMOCRATIC PARTY</t>
  </si>
  <si>
    <t>RICK LOPES                                       DEMOCRATIC PARTY</t>
  </si>
  <si>
    <t>WILLIAM A. PETIT, JR.                               REPUBLICAN PARTY</t>
  </si>
  <si>
    <t>DE LA FUENTE AND STENINBERG                                             WRITE - IN</t>
  </si>
  <si>
    <t>ROBERT (BOBBY) SANCHEZ                  DEMOCRATIC PARTY</t>
  </si>
  <si>
    <t>ROBERT (BOBBY) SANCHEZ                  WORKING FAMILIES PARTY</t>
  </si>
  <si>
    <t>RICHARD H. GADOMSKI              REPUBLICAN PARTY</t>
  </si>
  <si>
    <t>PETER A TERCYAK                                  DEMOCRATIC PARTY</t>
  </si>
  <si>
    <t>PETER A TERCYAK                                  WORKING FAMILIES PARTY</t>
  </si>
  <si>
    <t>DESIREE AGOSTO                                         REPUBLICAN PARTY</t>
  </si>
  <si>
    <t>LUCIAN J. PAWLAK                 DEMOCRATIC PARTY</t>
  </si>
  <si>
    <t>PETER J. GOSTIN                        REPUBLICAN PARTY</t>
  </si>
  <si>
    <t>BASIAGO AND KINNISON                  WRITE - IN</t>
  </si>
  <si>
    <t>CUMMINMG AND ROMANOFF                                       WRITE - IN</t>
  </si>
  <si>
    <t>JEFFERY RUSSELL                          GREEN PARTY</t>
  </si>
  <si>
    <t>ANDREW RULE                               WRITE - IN</t>
  </si>
  <si>
    <t>JOHN PISTONE                             WRITE - IN</t>
  </si>
  <si>
    <t>JOHNSON AND WELD           LIBERTARIAN PARTY</t>
  </si>
  <si>
    <t>STEIN AND BARAKA                                        GREEN PARTY</t>
  </si>
  <si>
    <t>TRUMP AND PENCE                       REPUBLICAN PARTY</t>
  </si>
  <si>
    <t>DEAME AND LONG                            WRITE - IN</t>
  </si>
  <si>
    <t>SCHOENKE AND                                         MITCHELL JR.                                            WRITER - IN</t>
  </si>
  <si>
    <t>SKEWES AND LACY                                 WRITE - IN</t>
  </si>
  <si>
    <t>SMITH AND WHITE                                  WRITER - IN</t>
  </si>
  <si>
    <t>JOHN M. TRACESKI                                        WRITE - IN</t>
  </si>
  <si>
    <t>CLAY COPE                                         INDEPENDENT PARTY</t>
  </si>
  <si>
    <t>MARK GREENSTEIN                                                  WRITE - IN</t>
  </si>
  <si>
    <t>SHARON R.                                                  BELOIN - SAAVEDRE                      PETITIONING CANDIDATE</t>
  </si>
  <si>
    <t>KOTLIKOFF AND LEAMER                                  WRITER - IN</t>
  </si>
  <si>
    <t>RICHARD BLUMENTHAL                     UNKNOWN</t>
  </si>
  <si>
    <t>REGISTRAR OF VOTERS             NEW BRITAIN</t>
  </si>
  <si>
    <t>ELIZABETH ESTY                  UNKNOWN</t>
  </si>
  <si>
    <t>CLAY COPE                                         UNKNOWN</t>
  </si>
  <si>
    <t>TERRY BIELINSKI GARRATANA                 UNKNOWN</t>
  </si>
  <si>
    <t>WILLIAM A. PETIT, JR.            UNKNOWN</t>
  </si>
  <si>
    <t>ROBERT (BOBBY) SANCHEZ                  UNKNOWN</t>
  </si>
  <si>
    <t>PETER A TERCYAK                                  UNKNOWN</t>
  </si>
  <si>
    <t xml:space="preserve">RICK LOPES                                       WORKING FAMILLIES  PARTY                                              </t>
  </si>
  <si>
    <t>JAMES SANDERS JR.                                REPUBLICAN PARTY</t>
  </si>
  <si>
    <t>RICHARD BLUMENTHAL</t>
  </si>
  <si>
    <t>PETER A TERCYAK</t>
  </si>
  <si>
    <t xml:space="preserve">ROBERT (BOBBY) SANCHEZ </t>
  </si>
  <si>
    <t>RICK LOPES</t>
  </si>
  <si>
    <t xml:space="preserve">WILLIAM A. PETIT, JR. </t>
  </si>
  <si>
    <t xml:space="preserve">TERRY BIELINSKI GARRATANA </t>
  </si>
  <si>
    <t>CLAY COPE</t>
  </si>
  <si>
    <t>ELIZABETH ESTY</t>
  </si>
  <si>
    <t>PRESIDENTIAL ELECTORS FOR</t>
  </si>
  <si>
    <t>PRESIDENTIAL</t>
  </si>
  <si>
    <t>CLINTON</t>
  </si>
  <si>
    <t>BLUMENTHAL</t>
  </si>
  <si>
    <t>ESTY</t>
  </si>
  <si>
    <t>GERRATANA</t>
  </si>
  <si>
    <t>TRUMP</t>
  </si>
  <si>
    <t>CARTER</t>
  </si>
  <si>
    <t>COPE</t>
  </si>
  <si>
    <t>PAONESSA</t>
  </si>
  <si>
    <t>LION</t>
  </si>
  <si>
    <t>SAAVEDRA</t>
  </si>
  <si>
    <t>STEIN</t>
  </si>
  <si>
    <t>RUSSELL</t>
  </si>
  <si>
    <t>BOUKUS</t>
  </si>
  <si>
    <t>LOPES</t>
  </si>
  <si>
    <t>SANCHEZ</t>
  </si>
  <si>
    <t>TERCYAK</t>
  </si>
  <si>
    <t>PETIT JR.</t>
  </si>
  <si>
    <t>SANDERS JR.</t>
  </si>
  <si>
    <t>GODOMSKI</t>
  </si>
  <si>
    <t>AGOSTO</t>
  </si>
  <si>
    <t>KELLY</t>
  </si>
  <si>
    <t>REGISTRAR OF VOTERS</t>
  </si>
  <si>
    <t>QUESTION 1</t>
  </si>
  <si>
    <t>QUESTION 2</t>
  </si>
  <si>
    <t>QUESTION 3</t>
  </si>
  <si>
    <t>PAWLAK</t>
  </si>
  <si>
    <t>GOSTIN</t>
  </si>
  <si>
    <t>SUMMARY TOTALS</t>
  </si>
  <si>
    <t>JOHNSON</t>
  </si>
  <si>
    <t>CASTLE AND BRADLEY                               WRITH - IN</t>
  </si>
  <si>
    <t>FOX AND KUSHNER                                         WRITE - IN</t>
  </si>
  <si>
    <t>MCMULLIN AND JOHNSON                                 WRITER - IN</t>
  </si>
  <si>
    <t>WU AND WU                                                WRITER - IN</t>
  </si>
  <si>
    <t>DAN CARTER                                                               REPUBLICAN PARTY</t>
  </si>
  <si>
    <t>RICHARD LION                                                              LIBERTARIAN PARTY</t>
  </si>
  <si>
    <t>ELIZABETH ESTY                                             WORKING FAMILLIES  PARTY</t>
  </si>
  <si>
    <t>CLAY COPE                                                                             REPUBLICAN PARTY</t>
  </si>
  <si>
    <t>AARON SPERRY                                                             WRITE - IN</t>
  </si>
  <si>
    <t xml:space="preserve">RICK LOPES                           UNKNOWN                                                                              </t>
  </si>
  <si>
    <t>MARTHA S. KELLY                                            GREEN PARTY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</si>
</sst>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Up"/>
    </fill>
    <fill>
      <patternFill patternType="lightUp">
        <bgColor auto="1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4">
    <xf numFmtId="0" fontId="0" fillId="0" borderId="0" xfId="0"/>
    <xf numFmtId="0" fontId="3" fillId="0" borderId="29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10" fontId="3" fillId="0" borderId="19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 applyProtection="1">
      <alignment horizontal="center" vertical="center"/>
    </xf>
    <xf numFmtId="0" fontId="3" fillId="3" borderId="39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10" fontId="3" fillId="0" borderId="18" xfId="1" applyNumberFormat="1" applyFont="1" applyBorder="1" applyAlignment="1">
      <alignment horizontal="center" vertical="center"/>
    </xf>
    <xf numFmtId="10" fontId="3" fillId="0" borderId="19" xfId="1" applyNumberFormat="1" applyFont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3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0</xdr:col>
      <xdr:colOff>790575</xdr:colOff>
      <xdr:row>2</xdr:row>
      <xdr:rowOff>194139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" y="47625"/>
          <a:ext cx="67627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367</xdr:row>
      <xdr:rowOff>0</xdr:rowOff>
    </xdr:from>
    <xdr:to>
      <xdr:col>4</xdr:col>
      <xdr:colOff>304800</xdr:colOff>
      <xdr:row>368</xdr:row>
      <xdr:rowOff>55973</xdr:rowOff>
    </xdr:to>
    <xdr:sp macro="" textlink="">
      <xdr:nvSpPr>
        <xdr:cNvPr id="1028" name="AutoShape 4" descr="https://app2.docusign.com/users/8817de07-7d9a-4791-8ae1-2c2b5ce4eb41/signatures/bc66c170-fb95-4f2b-9e4c-0feee795e5d1/signature_image"/>
        <xdr:cNvSpPr>
          <a:spLocks noChangeAspect="1" noChangeArrowheads="1"/>
        </xdr:cNvSpPr>
      </xdr:nvSpPr>
      <xdr:spPr bwMode="auto">
        <a:xfrm>
          <a:off x="3762375" y="8932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452004</xdr:colOff>
      <xdr:row>16</xdr:row>
      <xdr:rowOff>13638</xdr:rowOff>
    </xdr:from>
    <xdr:ext cx="65" cy="172227"/>
    <xdr:sp macro="" textlink="">
      <xdr:nvSpPr>
        <xdr:cNvPr id="3" name="TextBox 2"/>
        <xdr:cNvSpPr txBox="1"/>
      </xdr:nvSpPr>
      <xdr:spPr>
        <a:xfrm>
          <a:off x="9814646" y="387775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1"/>
  <sheetViews>
    <sheetView tabSelected="1" zoomScale="53" zoomScaleNormal="66" workbookViewId="0">
      <selection activeCell="M283" sqref="M283"/>
    </sheetView>
  </sheetViews>
  <sheetFormatPr defaultRowHeight="19.5" customHeight="1"/>
  <cols>
    <col min="1" max="1" width="13.5703125" style="11" customWidth="1"/>
    <col min="2" max="2" width="9.140625" style="11"/>
    <col min="3" max="3" width="16.7109375" style="11" customWidth="1"/>
    <col min="4" max="5" width="17" style="11" customWidth="1"/>
    <col min="6" max="6" width="16.7109375" style="11" customWidth="1"/>
    <col min="7" max="7" width="20.140625" style="11" customWidth="1"/>
    <col min="8" max="8" width="16.28515625" style="11" customWidth="1"/>
    <col min="9" max="9" width="16.7109375" style="11" customWidth="1"/>
    <col min="10" max="10" width="21.5703125" style="11" customWidth="1"/>
    <col min="11" max="11" width="19.140625" style="11" customWidth="1"/>
    <col min="12" max="12" width="19.85546875" style="11" customWidth="1"/>
    <col min="13" max="13" width="18.42578125" style="11" customWidth="1"/>
    <col min="14" max="15" width="16.7109375" style="11" customWidth="1"/>
    <col min="16" max="16" width="21.7109375" style="11" customWidth="1"/>
    <col min="17" max="17" width="19.5703125" style="11" customWidth="1"/>
    <col min="18" max="23" width="16.7109375" style="11" customWidth="1"/>
    <col min="24" max="16384" width="9.140625" style="11"/>
  </cols>
  <sheetData>
    <row r="1" spans="1:23" ht="19.5" customHeight="1">
      <c r="A1" s="140"/>
      <c r="B1" s="190" t="s">
        <v>61</v>
      </c>
      <c r="C1" s="191"/>
      <c r="D1" s="192"/>
      <c r="E1" s="191" t="s">
        <v>41</v>
      </c>
      <c r="F1" s="191"/>
      <c r="G1" s="192"/>
      <c r="H1" s="10"/>
      <c r="I1" s="10"/>
    </row>
    <row r="2" spans="1:23" ht="19.5" customHeight="1">
      <c r="A2" s="142"/>
      <c r="B2" s="193"/>
      <c r="C2" s="194"/>
      <c r="D2" s="195"/>
      <c r="E2" s="194"/>
      <c r="F2" s="194"/>
      <c r="G2" s="195"/>
      <c r="H2" s="10"/>
      <c r="I2" s="10"/>
    </row>
    <row r="3" spans="1:23" ht="19.5" customHeight="1" thickBot="1">
      <c r="A3" s="144"/>
      <c r="B3" s="196"/>
      <c r="C3" s="197"/>
      <c r="D3" s="198"/>
      <c r="E3" s="197"/>
      <c r="F3" s="197"/>
      <c r="G3" s="198"/>
      <c r="H3" s="10"/>
      <c r="I3" s="10"/>
    </row>
    <row r="5" spans="1:23" ht="19.5" customHeight="1" thickBot="1"/>
    <row r="6" spans="1:23" ht="19.5" customHeight="1">
      <c r="A6" s="113" t="s">
        <v>112</v>
      </c>
      <c r="B6" s="114"/>
      <c r="C6" s="115"/>
    </row>
    <row r="7" spans="1:23" ht="19.5" customHeight="1" thickBot="1">
      <c r="A7" s="116"/>
      <c r="B7" s="117"/>
      <c r="C7" s="118"/>
    </row>
    <row r="8" spans="1:23" ht="24.95" customHeight="1">
      <c r="A8" s="113" t="s">
        <v>0</v>
      </c>
      <c r="B8" s="114"/>
      <c r="C8" s="115"/>
      <c r="D8" s="140"/>
      <c r="E8" s="141"/>
      <c r="F8" s="128" t="s">
        <v>1</v>
      </c>
      <c r="G8" s="68" t="s">
        <v>2</v>
      </c>
      <c r="H8" s="108" t="s">
        <v>3</v>
      </c>
      <c r="I8" s="68" t="s">
        <v>4</v>
      </c>
      <c r="J8" s="108" t="s">
        <v>5</v>
      </c>
      <c r="K8" s="68" t="s">
        <v>6</v>
      </c>
      <c r="L8" s="108" t="s">
        <v>7</v>
      </c>
      <c r="M8" s="68" t="s">
        <v>8</v>
      </c>
      <c r="N8" s="108" t="s">
        <v>9</v>
      </c>
      <c r="O8" s="68" t="s">
        <v>10</v>
      </c>
      <c r="P8" s="108" t="s">
        <v>11</v>
      </c>
      <c r="Q8" s="68" t="s">
        <v>12</v>
      </c>
      <c r="R8" s="108" t="s">
        <v>13</v>
      </c>
      <c r="S8" s="68" t="s">
        <v>14</v>
      </c>
      <c r="T8" s="108" t="s">
        <v>15</v>
      </c>
      <c r="U8" s="68" t="s">
        <v>16</v>
      </c>
      <c r="V8" s="108" t="s">
        <v>17</v>
      </c>
      <c r="W8" s="65" t="s">
        <v>18</v>
      </c>
    </row>
    <row r="9" spans="1:23" ht="24.95" customHeight="1">
      <c r="A9" s="116"/>
      <c r="B9" s="117"/>
      <c r="C9" s="118"/>
      <c r="D9" s="142"/>
      <c r="E9" s="143"/>
      <c r="F9" s="129"/>
      <c r="G9" s="69"/>
      <c r="H9" s="109"/>
      <c r="I9" s="69"/>
      <c r="J9" s="109"/>
      <c r="K9" s="69"/>
      <c r="L9" s="109"/>
      <c r="M9" s="69"/>
      <c r="N9" s="109"/>
      <c r="O9" s="69"/>
      <c r="P9" s="109"/>
      <c r="Q9" s="69"/>
      <c r="R9" s="109"/>
      <c r="S9" s="69"/>
      <c r="T9" s="109"/>
      <c r="U9" s="69"/>
      <c r="V9" s="109"/>
      <c r="W9" s="66"/>
    </row>
    <row r="10" spans="1:23" ht="36" customHeight="1" thickBot="1">
      <c r="A10" s="119"/>
      <c r="B10" s="120"/>
      <c r="C10" s="121"/>
      <c r="D10" s="144"/>
      <c r="E10" s="145"/>
      <c r="F10" s="130"/>
      <c r="G10" s="70"/>
      <c r="H10" s="110"/>
      <c r="I10" s="70"/>
      <c r="J10" s="110"/>
      <c r="K10" s="70"/>
      <c r="L10" s="110"/>
      <c r="M10" s="70"/>
      <c r="N10" s="110"/>
      <c r="O10" s="70"/>
      <c r="P10" s="110"/>
      <c r="Q10" s="70"/>
      <c r="R10" s="110"/>
      <c r="S10" s="70"/>
      <c r="T10" s="110"/>
      <c r="U10" s="70"/>
      <c r="V10" s="110"/>
      <c r="W10" s="67"/>
    </row>
    <row r="11" spans="1:23" ht="19.5" customHeight="1">
      <c r="A11" s="75" t="s">
        <v>42</v>
      </c>
      <c r="B11" s="76"/>
      <c r="C11" s="77"/>
      <c r="D11" s="84" t="s">
        <v>19</v>
      </c>
      <c r="E11" s="85"/>
      <c r="F11" s="12">
        <v>1168</v>
      </c>
      <c r="G11" s="12">
        <v>1067</v>
      </c>
      <c r="H11" s="12">
        <v>1008</v>
      </c>
      <c r="I11" s="12">
        <v>285</v>
      </c>
      <c r="J11" s="12">
        <v>557</v>
      </c>
      <c r="K11" s="12">
        <v>101</v>
      </c>
      <c r="L11" s="12">
        <v>162</v>
      </c>
      <c r="M11" s="12">
        <v>691</v>
      </c>
      <c r="N11" s="12">
        <v>1133</v>
      </c>
      <c r="O11" s="12">
        <v>983</v>
      </c>
      <c r="P11" s="12">
        <v>972</v>
      </c>
      <c r="Q11" s="12">
        <v>611</v>
      </c>
      <c r="R11" s="12">
        <v>1056</v>
      </c>
      <c r="S11" s="12">
        <v>1738</v>
      </c>
      <c r="T11" s="12">
        <v>903</v>
      </c>
      <c r="U11" s="12">
        <v>1444</v>
      </c>
      <c r="V11" s="12">
        <v>897</v>
      </c>
      <c r="W11" s="13">
        <f>SUM(F11:V11)</f>
        <v>14776</v>
      </c>
    </row>
    <row r="12" spans="1:23" ht="19.5" customHeight="1">
      <c r="A12" s="78"/>
      <c r="B12" s="79"/>
      <c r="C12" s="80"/>
      <c r="D12" s="86" t="s">
        <v>20</v>
      </c>
      <c r="E12" s="87"/>
      <c r="F12" s="12">
        <v>87</v>
      </c>
      <c r="G12" s="12">
        <v>29</v>
      </c>
      <c r="H12" s="12">
        <v>24</v>
      </c>
      <c r="I12" s="12">
        <v>9</v>
      </c>
      <c r="J12" s="12">
        <v>22</v>
      </c>
      <c r="K12" s="12">
        <v>7</v>
      </c>
      <c r="L12" s="12">
        <v>1</v>
      </c>
      <c r="M12" s="12">
        <v>16</v>
      </c>
      <c r="N12" s="12">
        <v>46</v>
      </c>
      <c r="O12" s="12">
        <v>21</v>
      </c>
      <c r="P12" s="12">
        <v>28</v>
      </c>
      <c r="Q12" s="12">
        <v>21</v>
      </c>
      <c r="R12" s="12">
        <v>59</v>
      </c>
      <c r="S12" s="12">
        <v>134</v>
      </c>
      <c r="T12" s="12">
        <v>52</v>
      </c>
      <c r="U12" s="12">
        <v>72</v>
      </c>
      <c r="V12" s="12">
        <v>64</v>
      </c>
      <c r="W12" s="13">
        <f t="shared" ref="W12:W13" si="0">SUM(F12:V12)</f>
        <v>692</v>
      </c>
    </row>
    <row r="13" spans="1:23" ht="19.5" customHeight="1" thickBot="1">
      <c r="A13" s="81"/>
      <c r="B13" s="82"/>
      <c r="C13" s="83"/>
      <c r="D13" s="111" t="s">
        <v>18</v>
      </c>
      <c r="E13" s="112"/>
      <c r="F13" s="14">
        <f>F11+F12</f>
        <v>1255</v>
      </c>
      <c r="G13" s="14">
        <f t="shared" ref="G13:V13" si="1">G11+G12</f>
        <v>1096</v>
      </c>
      <c r="H13" s="14">
        <f t="shared" si="1"/>
        <v>1032</v>
      </c>
      <c r="I13" s="14">
        <f t="shared" si="1"/>
        <v>294</v>
      </c>
      <c r="J13" s="14">
        <f t="shared" si="1"/>
        <v>579</v>
      </c>
      <c r="K13" s="14">
        <f t="shared" si="1"/>
        <v>108</v>
      </c>
      <c r="L13" s="14">
        <f t="shared" si="1"/>
        <v>163</v>
      </c>
      <c r="M13" s="14">
        <f t="shared" si="1"/>
        <v>707</v>
      </c>
      <c r="N13" s="14">
        <f t="shared" si="1"/>
        <v>1179</v>
      </c>
      <c r="O13" s="14">
        <f t="shared" si="1"/>
        <v>1004</v>
      </c>
      <c r="P13" s="14">
        <f t="shared" si="1"/>
        <v>1000</v>
      </c>
      <c r="Q13" s="14">
        <f t="shared" si="1"/>
        <v>632</v>
      </c>
      <c r="R13" s="14">
        <f t="shared" si="1"/>
        <v>1115</v>
      </c>
      <c r="S13" s="14">
        <f t="shared" si="1"/>
        <v>1872</v>
      </c>
      <c r="T13" s="14">
        <f t="shared" si="1"/>
        <v>955</v>
      </c>
      <c r="U13" s="14">
        <f t="shared" si="1"/>
        <v>1516</v>
      </c>
      <c r="V13" s="14">
        <f t="shared" si="1"/>
        <v>961</v>
      </c>
      <c r="W13" s="15">
        <f t="shared" si="0"/>
        <v>15468</v>
      </c>
    </row>
    <row r="14" spans="1:23" ht="19.5" customHeight="1">
      <c r="A14" s="75" t="s">
        <v>84</v>
      </c>
      <c r="B14" s="76"/>
      <c r="C14" s="77"/>
      <c r="D14" s="84" t="s">
        <v>19</v>
      </c>
      <c r="E14" s="85"/>
      <c r="F14" s="12">
        <v>446</v>
      </c>
      <c r="G14" s="12">
        <v>367</v>
      </c>
      <c r="H14" s="12">
        <v>286</v>
      </c>
      <c r="I14" s="12">
        <v>116</v>
      </c>
      <c r="J14" s="12">
        <v>99</v>
      </c>
      <c r="K14" s="12">
        <v>38</v>
      </c>
      <c r="L14" s="12">
        <v>14</v>
      </c>
      <c r="M14" s="12">
        <v>176</v>
      </c>
      <c r="N14" s="12">
        <v>208</v>
      </c>
      <c r="O14" s="12">
        <v>193</v>
      </c>
      <c r="P14" s="12">
        <v>338</v>
      </c>
      <c r="Q14" s="12">
        <v>269</v>
      </c>
      <c r="R14" s="12">
        <v>603</v>
      </c>
      <c r="S14" s="12">
        <v>939</v>
      </c>
      <c r="T14" s="12">
        <v>396</v>
      </c>
      <c r="U14" s="12">
        <v>489</v>
      </c>
      <c r="V14" s="12">
        <v>716</v>
      </c>
      <c r="W14" s="13">
        <f>SUM(F14:V14)</f>
        <v>5693</v>
      </c>
    </row>
    <row r="15" spans="1:23" ht="19.5" customHeight="1">
      <c r="A15" s="78"/>
      <c r="B15" s="79"/>
      <c r="C15" s="80"/>
      <c r="D15" s="86" t="s">
        <v>20</v>
      </c>
      <c r="E15" s="87"/>
      <c r="F15" s="12">
        <v>49</v>
      </c>
      <c r="G15" s="12">
        <v>21</v>
      </c>
      <c r="H15" s="12">
        <v>12</v>
      </c>
      <c r="I15" s="12">
        <v>11</v>
      </c>
      <c r="J15" s="12">
        <v>7</v>
      </c>
      <c r="K15" s="12">
        <v>2</v>
      </c>
      <c r="L15" s="12">
        <v>1</v>
      </c>
      <c r="M15" s="12">
        <v>5</v>
      </c>
      <c r="N15" s="12">
        <v>13</v>
      </c>
      <c r="O15" s="12">
        <v>10</v>
      </c>
      <c r="P15" s="12">
        <v>5</v>
      </c>
      <c r="Q15" s="12">
        <v>9</v>
      </c>
      <c r="R15" s="12">
        <v>40</v>
      </c>
      <c r="S15" s="12">
        <v>65</v>
      </c>
      <c r="T15" s="12">
        <v>27</v>
      </c>
      <c r="U15" s="12">
        <v>28</v>
      </c>
      <c r="V15" s="12">
        <v>57</v>
      </c>
      <c r="W15" s="13">
        <f t="shared" ref="W15:W16" si="2">SUM(F15:V15)</f>
        <v>362</v>
      </c>
    </row>
    <row r="16" spans="1:23" ht="19.5" customHeight="1" thickBot="1">
      <c r="A16" s="81"/>
      <c r="B16" s="82"/>
      <c r="C16" s="83"/>
      <c r="D16" s="111" t="s">
        <v>18</v>
      </c>
      <c r="E16" s="112"/>
      <c r="F16" s="14">
        <f>F14+F15</f>
        <v>495</v>
      </c>
      <c r="G16" s="14">
        <f t="shared" ref="G16:V16" si="3">G14+G15</f>
        <v>388</v>
      </c>
      <c r="H16" s="14">
        <f t="shared" si="3"/>
        <v>298</v>
      </c>
      <c r="I16" s="14">
        <f t="shared" si="3"/>
        <v>127</v>
      </c>
      <c r="J16" s="14">
        <f t="shared" si="3"/>
        <v>106</v>
      </c>
      <c r="K16" s="14">
        <f t="shared" si="3"/>
        <v>40</v>
      </c>
      <c r="L16" s="14">
        <f t="shared" si="3"/>
        <v>15</v>
      </c>
      <c r="M16" s="14">
        <f t="shared" si="3"/>
        <v>181</v>
      </c>
      <c r="N16" s="14">
        <f t="shared" si="3"/>
        <v>221</v>
      </c>
      <c r="O16" s="14">
        <f t="shared" si="3"/>
        <v>203</v>
      </c>
      <c r="P16" s="14">
        <f t="shared" si="3"/>
        <v>343</v>
      </c>
      <c r="Q16" s="14">
        <f t="shared" si="3"/>
        <v>278</v>
      </c>
      <c r="R16" s="14">
        <f t="shared" si="3"/>
        <v>643</v>
      </c>
      <c r="S16" s="14">
        <f t="shared" si="3"/>
        <v>1004</v>
      </c>
      <c r="T16" s="14">
        <f t="shared" si="3"/>
        <v>423</v>
      </c>
      <c r="U16" s="14">
        <f t="shared" si="3"/>
        <v>517</v>
      </c>
      <c r="V16" s="14">
        <f t="shared" si="3"/>
        <v>773</v>
      </c>
      <c r="W16" s="15">
        <f t="shared" si="2"/>
        <v>6055</v>
      </c>
    </row>
    <row r="17" spans="1:23" ht="19.5" customHeight="1">
      <c r="A17" s="75" t="s">
        <v>82</v>
      </c>
      <c r="B17" s="76"/>
      <c r="C17" s="77"/>
      <c r="D17" s="84" t="s">
        <v>19</v>
      </c>
      <c r="E17" s="85"/>
      <c r="F17" s="12">
        <v>48</v>
      </c>
      <c r="G17" s="12">
        <v>16</v>
      </c>
      <c r="H17" s="12">
        <v>25</v>
      </c>
      <c r="I17" s="12">
        <v>4</v>
      </c>
      <c r="J17" s="12">
        <v>14</v>
      </c>
      <c r="K17" s="12">
        <v>1</v>
      </c>
      <c r="L17" s="12">
        <v>0</v>
      </c>
      <c r="M17" s="12">
        <v>6</v>
      </c>
      <c r="N17" s="12">
        <v>13</v>
      </c>
      <c r="O17" s="12">
        <v>26</v>
      </c>
      <c r="P17" s="12">
        <v>20</v>
      </c>
      <c r="Q17" s="12">
        <v>24</v>
      </c>
      <c r="R17" s="12">
        <v>36</v>
      </c>
      <c r="S17" s="12">
        <v>60</v>
      </c>
      <c r="T17" s="12">
        <v>18</v>
      </c>
      <c r="U17" s="12">
        <v>33</v>
      </c>
      <c r="V17" s="12">
        <v>43</v>
      </c>
      <c r="W17" s="13">
        <f>SUM(F17:V17)</f>
        <v>387</v>
      </c>
    </row>
    <row r="18" spans="1:23" ht="19.5" customHeight="1">
      <c r="A18" s="78"/>
      <c r="B18" s="79"/>
      <c r="C18" s="80"/>
      <c r="D18" s="86" t="s">
        <v>20</v>
      </c>
      <c r="E18" s="87"/>
      <c r="F18" s="12">
        <v>2</v>
      </c>
      <c r="G18" s="12">
        <v>0</v>
      </c>
      <c r="H18" s="12">
        <v>1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1</v>
      </c>
      <c r="O18" s="12">
        <v>0</v>
      </c>
      <c r="P18" s="12">
        <v>0</v>
      </c>
      <c r="Q18" s="12">
        <v>1</v>
      </c>
      <c r="R18" s="12">
        <v>3</v>
      </c>
      <c r="S18" s="12">
        <v>4</v>
      </c>
      <c r="T18" s="12">
        <v>2</v>
      </c>
      <c r="U18" s="12">
        <v>1</v>
      </c>
      <c r="V18" s="12">
        <v>4</v>
      </c>
      <c r="W18" s="13">
        <f t="shared" ref="W18:W19" si="4">SUM(F18:V18)</f>
        <v>19</v>
      </c>
    </row>
    <row r="19" spans="1:23" ht="19.5" customHeight="1" thickBot="1">
      <c r="A19" s="81"/>
      <c r="B19" s="82"/>
      <c r="C19" s="83"/>
      <c r="D19" s="111" t="s">
        <v>18</v>
      </c>
      <c r="E19" s="112"/>
      <c r="F19" s="14">
        <f>F17+F18</f>
        <v>50</v>
      </c>
      <c r="G19" s="14">
        <f t="shared" ref="G19:V19" si="5">G17+G18</f>
        <v>16</v>
      </c>
      <c r="H19" s="14">
        <f t="shared" si="5"/>
        <v>26</v>
      </c>
      <c r="I19" s="14">
        <f t="shared" si="5"/>
        <v>4</v>
      </c>
      <c r="J19" s="14">
        <f t="shared" si="5"/>
        <v>14</v>
      </c>
      <c r="K19" s="14">
        <f t="shared" si="5"/>
        <v>1</v>
      </c>
      <c r="L19" s="14">
        <f t="shared" si="5"/>
        <v>0</v>
      </c>
      <c r="M19" s="14">
        <f t="shared" si="5"/>
        <v>6</v>
      </c>
      <c r="N19" s="14">
        <f t="shared" si="5"/>
        <v>14</v>
      </c>
      <c r="O19" s="14">
        <f t="shared" si="5"/>
        <v>26</v>
      </c>
      <c r="P19" s="14">
        <f t="shared" si="5"/>
        <v>20</v>
      </c>
      <c r="Q19" s="14">
        <f t="shared" si="5"/>
        <v>25</v>
      </c>
      <c r="R19" s="14">
        <f t="shared" si="5"/>
        <v>39</v>
      </c>
      <c r="S19" s="14">
        <f t="shared" si="5"/>
        <v>64</v>
      </c>
      <c r="T19" s="14">
        <f t="shared" si="5"/>
        <v>20</v>
      </c>
      <c r="U19" s="14">
        <f t="shared" si="5"/>
        <v>34</v>
      </c>
      <c r="V19" s="14">
        <f t="shared" si="5"/>
        <v>47</v>
      </c>
      <c r="W19" s="15">
        <f t="shared" si="4"/>
        <v>406</v>
      </c>
    </row>
    <row r="20" spans="1:23" ht="19.5" customHeight="1">
      <c r="A20" s="75" t="s">
        <v>83</v>
      </c>
      <c r="B20" s="76"/>
      <c r="C20" s="77"/>
      <c r="D20" s="84" t="s">
        <v>19</v>
      </c>
      <c r="E20" s="85"/>
      <c r="F20" s="12">
        <v>33</v>
      </c>
      <c r="G20" s="12">
        <v>26</v>
      </c>
      <c r="H20" s="12">
        <v>25</v>
      </c>
      <c r="I20" s="12">
        <v>7</v>
      </c>
      <c r="J20" s="12">
        <v>16</v>
      </c>
      <c r="K20" s="12">
        <v>0</v>
      </c>
      <c r="L20" s="12">
        <v>0</v>
      </c>
      <c r="M20" s="12">
        <v>12</v>
      </c>
      <c r="N20" s="12">
        <v>16</v>
      </c>
      <c r="O20" s="12">
        <v>12</v>
      </c>
      <c r="P20" s="12">
        <v>26</v>
      </c>
      <c r="Q20" s="12">
        <v>22</v>
      </c>
      <c r="R20" s="12">
        <v>44</v>
      </c>
      <c r="S20" s="12">
        <v>51</v>
      </c>
      <c r="T20" s="12">
        <v>28</v>
      </c>
      <c r="U20" s="12">
        <v>31</v>
      </c>
      <c r="V20" s="12">
        <v>21</v>
      </c>
      <c r="W20" s="13">
        <f>SUM(F20:V20)</f>
        <v>370</v>
      </c>
    </row>
    <row r="21" spans="1:23" ht="19.5" customHeight="1">
      <c r="A21" s="78"/>
      <c r="B21" s="79"/>
      <c r="C21" s="80"/>
      <c r="D21" s="86" t="s">
        <v>20</v>
      </c>
      <c r="E21" s="87"/>
      <c r="F21" s="12">
        <v>0</v>
      </c>
      <c r="G21" s="12">
        <v>1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1</v>
      </c>
      <c r="Q21" s="12">
        <v>0</v>
      </c>
      <c r="R21" s="12">
        <v>4</v>
      </c>
      <c r="S21" s="12">
        <v>4</v>
      </c>
      <c r="T21" s="12">
        <v>0</v>
      </c>
      <c r="U21" s="12">
        <v>0</v>
      </c>
      <c r="V21" s="12">
        <v>1</v>
      </c>
      <c r="W21" s="13">
        <f t="shared" ref="W21:W22" si="6">SUM(F21:V21)</f>
        <v>11</v>
      </c>
    </row>
    <row r="22" spans="1:23" ht="19.5" customHeight="1" thickBot="1">
      <c r="A22" s="81"/>
      <c r="B22" s="82"/>
      <c r="C22" s="83"/>
      <c r="D22" s="111" t="s">
        <v>18</v>
      </c>
      <c r="E22" s="112"/>
      <c r="F22" s="14">
        <f>F20+F21</f>
        <v>33</v>
      </c>
      <c r="G22" s="14">
        <f t="shared" ref="G22:V22" si="7">G20+G21</f>
        <v>27</v>
      </c>
      <c r="H22" s="14">
        <f t="shared" si="7"/>
        <v>25</v>
      </c>
      <c r="I22" s="14">
        <f t="shared" si="7"/>
        <v>7</v>
      </c>
      <c r="J22" s="14">
        <f t="shared" si="7"/>
        <v>16</v>
      </c>
      <c r="K22" s="14">
        <f t="shared" si="7"/>
        <v>0</v>
      </c>
      <c r="L22" s="14">
        <f t="shared" si="7"/>
        <v>0</v>
      </c>
      <c r="M22" s="14">
        <f t="shared" si="7"/>
        <v>12</v>
      </c>
      <c r="N22" s="14">
        <f t="shared" si="7"/>
        <v>16</v>
      </c>
      <c r="O22" s="14">
        <f t="shared" si="7"/>
        <v>12</v>
      </c>
      <c r="P22" s="14">
        <f t="shared" si="7"/>
        <v>27</v>
      </c>
      <c r="Q22" s="14">
        <f t="shared" si="7"/>
        <v>22</v>
      </c>
      <c r="R22" s="14">
        <f t="shared" si="7"/>
        <v>48</v>
      </c>
      <c r="S22" s="14">
        <f t="shared" si="7"/>
        <v>55</v>
      </c>
      <c r="T22" s="14">
        <f t="shared" si="7"/>
        <v>28</v>
      </c>
      <c r="U22" s="14">
        <f t="shared" si="7"/>
        <v>31</v>
      </c>
      <c r="V22" s="14">
        <f t="shared" si="7"/>
        <v>22</v>
      </c>
      <c r="W22" s="15">
        <f t="shared" si="6"/>
        <v>381</v>
      </c>
    </row>
    <row r="23" spans="1:23" ht="19.5" customHeight="1">
      <c r="A23" s="75" t="s">
        <v>77</v>
      </c>
      <c r="B23" s="76"/>
      <c r="C23" s="77"/>
      <c r="D23" s="84" t="s">
        <v>19</v>
      </c>
      <c r="E23" s="85"/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3">
        <f>SUM(F23:V23)</f>
        <v>0</v>
      </c>
    </row>
    <row r="24" spans="1:23" ht="19.5" customHeight="1">
      <c r="A24" s="78"/>
      <c r="B24" s="79"/>
      <c r="C24" s="80"/>
      <c r="D24" s="86" t="s">
        <v>20</v>
      </c>
      <c r="E24" s="87"/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3">
        <f t="shared" ref="W24:W25" si="8">SUM(F24:V24)</f>
        <v>0</v>
      </c>
    </row>
    <row r="25" spans="1:23" ht="19.5" customHeight="1" thickBot="1">
      <c r="A25" s="81"/>
      <c r="B25" s="82"/>
      <c r="C25" s="83"/>
      <c r="D25" s="111" t="s">
        <v>18</v>
      </c>
      <c r="E25" s="112"/>
      <c r="F25" s="14">
        <f>F23+F24</f>
        <v>0</v>
      </c>
      <c r="G25" s="14">
        <f t="shared" ref="G25:V25" si="9">G23+G24</f>
        <v>0</v>
      </c>
      <c r="H25" s="14">
        <f t="shared" si="9"/>
        <v>0</v>
      </c>
      <c r="I25" s="14">
        <f t="shared" si="9"/>
        <v>0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9"/>
        <v>0</v>
      </c>
      <c r="O25" s="14">
        <f t="shared" si="9"/>
        <v>0</v>
      </c>
      <c r="P25" s="14">
        <f t="shared" si="9"/>
        <v>0</v>
      </c>
      <c r="Q25" s="14">
        <f t="shared" si="9"/>
        <v>0</v>
      </c>
      <c r="R25" s="14">
        <f t="shared" si="9"/>
        <v>0</v>
      </c>
      <c r="S25" s="14">
        <f t="shared" si="9"/>
        <v>0</v>
      </c>
      <c r="T25" s="14">
        <f t="shared" si="9"/>
        <v>0</v>
      </c>
      <c r="U25" s="14">
        <f t="shared" si="9"/>
        <v>0</v>
      </c>
      <c r="V25" s="14">
        <f t="shared" si="9"/>
        <v>0</v>
      </c>
      <c r="W25" s="15">
        <f t="shared" si="8"/>
        <v>0</v>
      </c>
    </row>
    <row r="26" spans="1:23" ht="19.5" customHeight="1">
      <c r="A26" s="75" t="s">
        <v>47</v>
      </c>
      <c r="B26" s="76"/>
      <c r="C26" s="77"/>
      <c r="D26" s="84" t="s">
        <v>19</v>
      </c>
      <c r="E26" s="85"/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3">
        <f>SUM(F26:V26)</f>
        <v>0</v>
      </c>
    </row>
    <row r="27" spans="1:23" ht="19.5" customHeight="1">
      <c r="A27" s="78"/>
      <c r="B27" s="79"/>
      <c r="C27" s="80"/>
      <c r="D27" s="86" t="s">
        <v>20</v>
      </c>
      <c r="E27" s="87"/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3">
        <f t="shared" ref="W27:W28" si="10">SUM(F27:V27)</f>
        <v>0</v>
      </c>
    </row>
    <row r="28" spans="1:23" ht="19.5" customHeight="1" thickBot="1">
      <c r="A28" s="81"/>
      <c r="B28" s="82"/>
      <c r="C28" s="83"/>
      <c r="D28" s="111" t="s">
        <v>18</v>
      </c>
      <c r="E28" s="112"/>
      <c r="F28" s="14">
        <f>F26+F27</f>
        <v>0</v>
      </c>
      <c r="G28" s="14">
        <f t="shared" ref="G28:V28" si="11">G26+G27</f>
        <v>0</v>
      </c>
      <c r="H28" s="14">
        <f t="shared" si="11"/>
        <v>0</v>
      </c>
      <c r="I28" s="14">
        <f t="shared" si="11"/>
        <v>0</v>
      </c>
      <c r="J28" s="14">
        <f t="shared" si="11"/>
        <v>0</v>
      </c>
      <c r="K28" s="14">
        <f t="shared" si="11"/>
        <v>0</v>
      </c>
      <c r="L28" s="14">
        <f t="shared" si="11"/>
        <v>0</v>
      </c>
      <c r="M28" s="14">
        <f t="shared" si="11"/>
        <v>0</v>
      </c>
      <c r="N28" s="14">
        <f t="shared" si="11"/>
        <v>0</v>
      </c>
      <c r="O28" s="14">
        <f t="shared" si="11"/>
        <v>0</v>
      </c>
      <c r="P28" s="14">
        <f t="shared" si="11"/>
        <v>0</v>
      </c>
      <c r="Q28" s="14">
        <f t="shared" si="11"/>
        <v>0</v>
      </c>
      <c r="R28" s="14">
        <f t="shared" si="11"/>
        <v>0</v>
      </c>
      <c r="S28" s="14">
        <f t="shared" si="11"/>
        <v>0</v>
      </c>
      <c r="T28" s="14">
        <f t="shared" si="11"/>
        <v>0</v>
      </c>
      <c r="U28" s="14">
        <f t="shared" si="11"/>
        <v>0</v>
      </c>
      <c r="V28" s="14">
        <f t="shared" si="11"/>
        <v>0</v>
      </c>
      <c r="W28" s="15">
        <f t="shared" si="10"/>
        <v>0</v>
      </c>
    </row>
    <row r="29" spans="1:23" ht="19.5" customHeight="1">
      <c r="A29" s="75" t="s">
        <v>63</v>
      </c>
      <c r="B29" s="76"/>
      <c r="C29" s="77"/>
      <c r="D29" s="84" t="s">
        <v>19</v>
      </c>
      <c r="E29" s="85"/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3">
        <f>SUM(F29:V29)</f>
        <v>0</v>
      </c>
    </row>
    <row r="30" spans="1:23" ht="19.5" customHeight="1">
      <c r="A30" s="78"/>
      <c r="B30" s="79"/>
      <c r="C30" s="80"/>
      <c r="D30" s="86" t="s">
        <v>20</v>
      </c>
      <c r="E30" s="87"/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3">
        <f t="shared" ref="W30:W31" si="12">SUM(F30:V30)</f>
        <v>0</v>
      </c>
    </row>
    <row r="31" spans="1:23" ht="19.5" customHeight="1" thickBot="1">
      <c r="A31" s="81"/>
      <c r="B31" s="82"/>
      <c r="C31" s="83"/>
      <c r="D31" s="111" t="s">
        <v>18</v>
      </c>
      <c r="E31" s="112"/>
      <c r="F31" s="14">
        <f>F29+F30</f>
        <v>0</v>
      </c>
      <c r="G31" s="14">
        <f t="shared" ref="G31:V31" si="13">G29+G30</f>
        <v>0</v>
      </c>
      <c r="H31" s="14">
        <f t="shared" si="13"/>
        <v>0</v>
      </c>
      <c r="I31" s="14">
        <f t="shared" si="13"/>
        <v>0</v>
      </c>
      <c r="J31" s="14">
        <f t="shared" si="13"/>
        <v>0</v>
      </c>
      <c r="K31" s="14">
        <f t="shared" si="13"/>
        <v>0</v>
      </c>
      <c r="L31" s="14">
        <f t="shared" si="13"/>
        <v>0</v>
      </c>
      <c r="M31" s="14">
        <f t="shared" si="13"/>
        <v>0</v>
      </c>
      <c r="N31" s="14">
        <f t="shared" si="13"/>
        <v>0</v>
      </c>
      <c r="O31" s="14">
        <f t="shared" si="13"/>
        <v>0</v>
      </c>
      <c r="P31" s="14">
        <f t="shared" si="13"/>
        <v>0</v>
      </c>
      <c r="Q31" s="14">
        <f t="shared" si="13"/>
        <v>0</v>
      </c>
      <c r="R31" s="14">
        <f t="shared" si="13"/>
        <v>0</v>
      </c>
      <c r="S31" s="14">
        <f t="shared" si="13"/>
        <v>0</v>
      </c>
      <c r="T31" s="14">
        <f t="shared" si="13"/>
        <v>0</v>
      </c>
      <c r="U31" s="14">
        <f t="shared" si="13"/>
        <v>0</v>
      </c>
      <c r="V31" s="14">
        <f t="shared" si="13"/>
        <v>0</v>
      </c>
      <c r="W31" s="15">
        <f t="shared" si="12"/>
        <v>0</v>
      </c>
    </row>
    <row r="32" spans="1:23" ht="19.5" customHeight="1">
      <c r="A32" s="75" t="s">
        <v>143</v>
      </c>
      <c r="B32" s="76"/>
      <c r="C32" s="77"/>
      <c r="D32" s="84" t="s">
        <v>19</v>
      </c>
      <c r="E32" s="85"/>
      <c r="F32" s="12">
        <v>4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1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1</v>
      </c>
      <c r="W32" s="13">
        <f>SUM(F32:V32)</f>
        <v>6</v>
      </c>
    </row>
    <row r="33" spans="1:23" ht="19.5" customHeight="1">
      <c r="A33" s="78"/>
      <c r="B33" s="79"/>
      <c r="C33" s="80"/>
      <c r="D33" s="86" t="s">
        <v>20</v>
      </c>
      <c r="E33" s="87"/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3">
        <f t="shared" ref="W33:W34" si="14">SUM(F33:V33)</f>
        <v>0</v>
      </c>
    </row>
    <row r="34" spans="1:23" ht="19.5" customHeight="1" thickBot="1">
      <c r="A34" s="81"/>
      <c r="B34" s="82"/>
      <c r="C34" s="83"/>
      <c r="D34" s="111" t="s">
        <v>18</v>
      </c>
      <c r="E34" s="112"/>
      <c r="F34" s="14">
        <f>F32+F33</f>
        <v>4</v>
      </c>
      <c r="G34" s="14">
        <f t="shared" ref="G34:V34" si="15">G32+G33</f>
        <v>0</v>
      </c>
      <c r="H34" s="14">
        <f t="shared" si="15"/>
        <v>0</v>
      </c>
      <c r="I34" s="14">
        <f t="shared" si="15"/>
        <v>0</v>
      </c>
      <c r="J34" s="14">
        <f t="shared" si="15"/>
        <v>0</v>
      </c>
      <c r="K34" s="14">
        <f t="shared" si="15"/>
        <v>0</v>
      </c>
      <c r="L34" s="14">
        <f t="shared" si="15"/>
        <v>0</v>
      </c>
      <c r="M34" s="14">
        <f t="shared" si="15"/>
        <v>0</v>
      </c>
      <c r="N34" s="14">
        <f t="shared" si="15"/>
        <v>0</v>
      </c>
      <c r="O34" s="14">
        <f t="shared" si="15"/>
        <v>1</v>
      </c>
      <c r="P34" s="14">
        <f t="shared" si="15"/>
        <v>0</v>
      </c>
      <c r="Q34" s="14">
        <f t="shared" si="15"/>
        <v>0</v>
      </c>
      <c r="R34" s="14">
        <f t="shared" si="15"/>
        <v>0</v>
      </c>
      <c r="S34" s="14">
        <f t="shared" si="15"/>
        <v>0</v>
      </c>
      <c r="T34" s="14">
        <f t="shared" si="15"/>
        <v>0</v>
      </c>
      <c r="U34" s="14">
        <f t="shared" si="15"/>
        <v>0</v>
      </c>
      <c r="V34" s="14">
        <f t="shared" si="15"/>
        <v>1</v>
      </c>
      <c r="W34" s="15">
        <f t="shared" si="14"/>
        <v>6</v>
      </c>
    </row>
    <row r="35" spans="1:23" ht="19.5" customHeight="1">
      <c r="A35" s="75" t="s">
        <v>48</v>
      </c>
      <c r="B35" s="76"/>
      <c r="C35" s="77"/>
      <c r="D35" s="84" t="s">
        <v>19</v>
      </c>
      <c r="E35" s="85"/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3">
        <f>SUM(F35:V35)</f>
        <v>0</v>
      </c>
    </row>
    <row r="36" spans="1:23" ht="19.5" customHeight="1">
      <c r="A36" s="78"/>
      <c r="B36" s="79"/>
      <c r="C36" s="80"/>
      <c r="D36" s="86" t="s">
        <v>20</v>
      </c>
      <c r="E36" s="87"/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3">
        <f t="shared" ref="W36:W37" si="16">SUM(F36:V36)</f>
        <v>0</v>
      </c>
    </row>
    <row r="37" spans="1:23" ht="19.5" customHeight="1" thickBot="1">
      <c r="A37" s="81"/>
      <c r="B37" s="82"/>
      <c r="C37" s="83"/>
      <c r="D37" s="111" t="s">
        <v>18</v>
      </c>
      <c r="E37" s="112"/>
      <c r="F37" s="14">
        <f>F35+F36</f>
        <v>0</v>
      </c>
      <c r="G37" s="14">
        <f t="shared" ref="G37:V37" si="17">G35+G36</f>
        <v>0</v>
      </c>
      <c r="H37" s="14">
        <f t="shared" si="17"/>
        <v>0</v>
      </c>
      <c r="I37" s="14">
        <f t="shared" si="17"/>
        <v>0</v>
      </c>
      <c r="J37" s="14">
        <f t="shared" si="17"/>
        <v>0</v>
      </c>
      <c r="K37" s="14">
        <f t="shared" si="17"/>
        <v>0</v>
      </c>
      <c r="L37" s="14">
        <f t="shared" si="17"/>
        <v>0</v>
      </c>
      <c r="M37" s="14">
        <f t="shared" si="17"/>
        <v>0</v>
      </c>
      <c r="N37" s="14">
        <f t="shared" si="17"/>
        <v>0</v>
      </c>
      <c r="O37" s="14">
        <f t="shared" si="17"/>
        <v>0</v>
      </c>
      <c r="P37" s="14">
        <f t="shared" si="17"/>
        <v>0</v>
      </c>
      <c r="Q37" s="14">
        <f t="shared" si="17"/>
        <v>0</v>
      </c>
      <c r="R37" s="14">
        <f t="shared" si="17"/>
        <v>0</v>
      </c>
      <c r="S37" s="14">
        <f t="shared" si="17"/>
        <v>0</v>
      </c>
      <c r="T37" s="14">
        <f t="shared" si="17"/>
        <v>0</v>
      </c>
      <c r="U37" s="14">
        <f t="shared" si="17"/>
        <v>0</v>
      </c>
      <c r="V37" s="14">
        <f t="shared" si="17"/>
        <v>0</v>
      </c>
      <c r="W37" s="15">
        <f t="shared" si="16"/>
        <v>0</v>
      </c>
    </row>
    <row r="38" spans="1:23" ht="19.5" customHeight="1">
      <c r="A38" s="75" t="s">
        <v>78</v>
      </c>
      <c r="B38" s="76"/>
      <c r="C38" s="77"/>
      <c r="D38" s="84" t="s">
        <v>19</v>
      </c>
      <c r="E38" s="85"/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3">
        <f>SUM(F38:V38)</f>
        <v>0</v>
      </c>
    </row>
    <row r="39" spans="1:23" ht="19.5" customHeight="1">
      <c r="A39" s="78"/>
      <c r="B39" s="79"/>
      <c r="C39" s="80"/>
      <c r="D39" s="86" t="s">
        <v>20</v>
      </c>
      <c r="E39" s="87"/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3">
        <f t="shared" ref="W39:W40" si="18">SUM(F39:V39)</f>
        <v>0</v>
      </c>
    </row>
    <row r="40" spans="1:23" ht="19.5" customHeight="1" thickBot="1">
      <c r="A40" s="81"/>
      <c r="B40" s="82"/>
      <c r="C40" s="83"/>
      <c r="D40" s="111" t="s">
        <v>18</v>
      </c>
      <c r="E40" s="112"/>
      <c r="F40" s="14">
        <f>F38+F39</f>
        <v>0</v>
      </c>
      <c r="G40" s="14">
        <f t="shared" ref="G40:V40" si="19">G38+G39</f>
        <v>0</v>
      </c>
      <c r="H40" s="14">
        <f t="shared" si="19"/>
        <v>0</v>
      </c>
      <c r="I40" s="14">
        <f t="shared" si="19"/>
        <v>0</v>
      </c>
      <c r="J40" s="14">
        <f t="shared" si="19"/>
        <v>0</v>
      </c>
      <c r="K40" s="14">
        <f t="shared" si="19"/>
        <v>0</v>
      </c>
      <c r="L40" s="14">
        <f t="shared" si="19"/>
        <v>0</v>
      </c>
      <c r="M40" s="14">
        <f t="shared" si="19"/>
        <v>0</v>
      </c>
      <c r="N40" s="14">
        <f t="shared" si="19"/>
        <v>0</v>
      </c>
      <c r="O40" s="14">
        <f t="shared" si="19"/>
        <v>0</v>
      </c>
      <c r="P40" s="14">
        <f t="shared" si="19"/>
        <v>0</v>
      </c>
      <c r="Q40" s="14">
        <f t="shared" si="19"/>
        <v>0</v>
      </c>
      <c r="R40" s="14">
        <f t="shared" si="19"/>
        <v>0</v>
      </c>
      <c r="S40" s="14">
        <f t="shared" si="19"/>
        <v>0</v>
      </c>
      <c r="T40" s="14">
        <f t="shared" si="19"/>
        <v>0</v>
      </c>
      <c r="U40" s="14">
        <f t="shared" si="19"/>
        <v>0</v>
      </c>
      <c r="V40" s="14">
        <f t="shared" si="19"/>
        <v>0</v>
      </c>
      <c r="W40" s="15">
        <f t="shared" si="18"/>
        <v>0</v>
      </c>
    </row>
    <row r="41" spans="1:23" ht="19.5" customHeight="1">
      <c r="A41" s="75" t="s">
        <v>68</v>
      </c>
      <c r="B41" s="76"/>
      <c r="C41" s="77"/>
      <c r="D41" s="84" t="s">
        <v>19</v>
      </c>
      <c r="E41" s="85"/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3">
        <f>SUM(F41:V41)</f>
        <v>0</v>
      </c>
    </row>
    <row r="42" spans="1:23" ht="19.5" customHeight="1">
      <c r="A42" s="78"/>
      <c r="B42" s="79"/>
      <c r="C42" s="80"/>
      <c r="D42" s="86" t="s">
        <v>20</v>
      </c>
      <c r="E42" s="87"/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3">
        <f t="shared" ref="W42:W43" si="20">SUM(F42:V42)</f>
        <v>0</v>
      </c>
    </row>
    <row r="43" spans="1:23" ht="19.5" customHeight="1" thickBot="1">
      <c r="A43" s="81"/>
      <c r="B43" s="82"/>
      <c r="C43" s="83"/>
      <c r="D43" s="111" t="s">
        <v>18</v>
      </c>
      <c r="E43" s="112"/>
      <c r="F43" s="14">
        <f>F41+F42</f>
        <v>0</v>
      </c>
      <c r="G43" s="14">
        <f t="shared" ref="G43:V43" si="21">G41+G42</f>
        <v>0</v>
      </c>
      <c r="H43" s="14">
        <f t="shared" si="21"/>
        <v>0</v>
      </c>
      <c r="I43" s="14">
        <f t="shared" si="21"/>
        <v>0</v>
      </c>
      <c r="J43" s="14">
        <f t="shared" si="21"/>
        <v>0</v>
      </c>
      <c r="K43" s="14">
        <f t="shared" si="21"/>
        <v>0</v>
      </c>
      <c r="L43" s="14">
        <f t="shared" si="21"/>
        <v>0</v>
      </c>
      <c r="M43" s="14">
        <f t="shared" si="21"/>
        <v>0</v>
      </c>
      <c r="N43" s="14">
        <f t="shared" si="21"/>
        <v>0</v>
      </c>
      <c r="O43" s="14">
        <f t="shared" si="21"/>
        <v>0</v>
      </c>
      <c r="P43" s="14">
        <f t="shared" si="21"/>
        <v>0</v>
      </c>
      <c r="Q43" s="14">
        <f t="shared" si="21"/>
        <v>0</v>
      </c>
      <c r="R43" s="14">
        <f t="shared" si="21"/>
        <v>0</v>
      </c>
      <c r="S43" s="14">
        <f t="shared" si="21"/>
        <v>0</v>
      </c>
      <c r="T43" s="14">
        <f t="shared" si="21"/>
        <v>0</v>
      </c>
      <c r="U43" s="14">
        <f t="shared" si="21"/>
        <v>0</v>
      </c>
      <c r="V43" s="14">
        <f t="shared" si="21"/>
        <v>0</v>
      </c>
      <c r="W43" s="15">
        <f t="shared" si="20"/>
        <v>0</v>
      </c>
    </row>
    <row r="44" spans="1:23" ht="19.5" customHeight="1">
      <c r="A44" s="75" t="s">
        <v>85</v>
      </c>
      <c r="B44" s="76"/>
      <c r="C44" s="77"/>
      <c r="D44" s="84" t="s">
        <v>19</v>
      </c>
      <c r="E44" s="85"/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3">
        <f>SUM(F44:V44)</f>
        <v>0</v>
      </c>
    </row>
    <row r="45" spans="1:23" ht="19.5" customHeight="1">
      <c r="A45" s="78"/>
      <c r="B45" s="79"/>
      <c r="C45" s="80"/>
      <c r="D45" s="86" t="s">
        <v>20</v>
      </c>
      <c r="E45" s="87"/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3">
        <f t="shared" ref="W45:W46" si="22">SUM(F45:V45)</f>
        <v>0</v>
      </c>
    </row>
    <row r="46" spans="1:23" ht="19.5" customHeight="1" thickBot="1">
      <c r="A46" s="81"/>
      <c r="B46" s="82"/>
      <c r="C46" s="83"/>
      <c r="D46" s="111" t="s">
        <v>18</v>
      </c>
      <c r="E46" s="112"/>
      <c r="F46" s="14">
        <f>F44+F45</f>
        <v>0</v>
      </c>
      <c r="G46" s="14">
        <f t="shared" ref="G46:V46" si="23">G44+G45</f>
        <v>0</v>
      </c>
      <c r="H46" s="14">
        <f t="shared" si="23"/>
        <v>0</v>
      </c>
      <c r="I46" s="14">
        <f t="shared" si="23"/>
        <v>0</v>
      </c>
      <c r="J46" s="14">
        <f t="shared" si="23"/>
        <v>0</v>
      </c>
      <c r="K46" s="14">
        <f t="shared" si="23"/>
        <v>0</v>
      </c>
      <c r="L46" s="14">
        <f t="shared" si="23"/>
        <v>0</v>
      </c>
      <c r="M46" s="14">
        <f t="shared" si="23"/>
        <v>0</v>
      </c>
      <c r="N46" s="14">
        <f t="shared" si="23"/>
        <v>0</v>
      </c>
      <c r="O46" s="14">
        <f t="shared" si="23"/>
        <v>0</v>
      </c>
      <c r="P46" s="14">
        <f t="shared" si="23"/>
        <v>0</v>
      </c>
      <c r="Q46" s="14">
        <f t="shared" si="23"/>
        <v>0</v>
      </c>
      <c r="R46" s="14">
        <f t="shared" si="23"/>
        <v>0</v>
      </c>
      <c r="S46" s="14">
        <f t="shared" si="23"/>
        <v>0</v>
      </c>
      <c r="T46" s="14">
        <f t="shared" si="23"/>
        <v>0</v>
      </c>
      <c r="U46" s="14">
        <f t="shared" si="23"/>
        <v>0</v>
      </c>
      <c r="V46" s="14">
        <f t="shared" si="23"/>
        <v>0</v>
      </c>
      <c r="W46" s="15">
        <f t="shared" si="22"/>
        <v>0</v>
      </c>
    </row>
    <row r="47" spans="1:23" ht="19.5" customHeight="1">
      <c r="A47" s="75" t="s">
        <v>49</v>
      </c>
      <c r="B47" s="76"/>
      <c r="C47" s="77"/>
      <c r="D47" s="84" t="s">
        <v>19</v>
      </c>
      <c r="E47" s="85"/>
      <c r="F47" s="12">
        <v>2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3">
        <f>SUM(F47:V47)</f>
        <v>2</v>
      </c>
    </row>
    <row r="48" spans="1:23" ht="19.5" customHeight="1">
      <c r="A48" s="78"/>
      <c r="B48" s="79"/>
      <c r="C48" s="80"/>
      <c r="D48" s="86" t="s">
        <v>20</v>
      </c>
      <c r="E48" s="87"/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3">
        <f t="shared" ref="W48:W49" si="24">SUM(F48:V48)</f>
        <v>0</v>
      </c>
    </row>
    <row r="49" spans="1:23" ht="19.5" customHeight="1" thickBot="1">
      <c r="A49" s="81"/>
      <c r="B49" s="82"/>
      <c r="C49" s="83"/>
      <c r="D49" s="111" t="s">
        <v>18</v>
      </c>
      <c r="E49" s="112"/>
      <c r="F49" s="14">
        <f>F47+F48</f>
        <v>2</v>
      </c>
      <c r="G49" s="14">
        <f t="shared" ref="G49:V49" si="25">G47+G48</f>
        <v>0</v>
      </c>
      <c r="H49" s="14">
        <f t="shared" si="25"/>
        <v>0</v>
      </c>
      <c r="I49" s="14">
        <f t="shared" si="25"/>
        <v>0</v>
      </c>
      <c r="J49" s="14">
        <f t="shared" si="25"/>
        <v>0</v>
      </c>
      <c r="K49" s="14">
        <f t="shared" si="25"/>
        <v>0</v>
      </c>
      <c r="L49" s="14">
        <f t="shared" si="25"/>
        <v>0</v>
      </c>
      <c r="M49" s="14">
        <f t="shared" si="25"/>
        <v>0</v>
      </c>
      <c r="N49" s="14">
        <f t="shared" si="25"/>
        <v>0</v>
      </c>
      <c r="O49" s="14">
        <f t="shared" si="25"/>
        <v>0</v>
      </c>
      <c r="P49" s="14">
        <f t="shared" si="25"/>
        <v>0</v>
      </c>
      <c r="Q49" s="14">
        <f t="shared" si="25"/>
        <v>0</v>
      </c>
      <c r="R49" s="14">
        <f t="shared" si="25"/>
        <v>0</v>
      </c>
      <c r="S49" s="14">
        <f t="shared" si="25"/>
        <v>0</v>
      </c>
      <c r="T49" s="14">
        <f t="shared" si="25"/>
        <v>0</v>
      </c>
      <c r="U49" s="14">
        <f t="shared" si="25"/>
        <v>0</v>
      </c>
      <c r="V49" s="14">
        <f t="shared" si="25"/>
        <v>0</v>
      </c>
      <c r="W49" s="15">
        <f t="shared" si="24"/>
        <v>2</v>
      </c>
    </row>
    <row r="50" spans="1:23" ht="19.5" customHeight="1">
      <c r="A50" s="75" t="s">
        <v>144</v>
      </c>
      <c r="B50" s="76"/>
      <c r="C50" s="77"/>
      <c r="D50" s="84" t="s">
        <v>19</v>
      </c>
      <c r="E50" s="85"/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3">
        <f>SUM(F50:V50)</f>
        <v>0</v>
      </c>
    </row>
    <row r="51" spans="1:23" ht="19.5" customHeight="1">
      <c r="A51" s="78"/>
      <c r="B51" s="79"/>
      <c r="C51" s="80"/>
      <c r="D51" s="86" t="s">
        <v>20</v>
      </c>
      <c r="E51" s="87"/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3">
        <f t="shared" ref="W51:W52" si="26">SUM(F51:V51)</f>
        <v>0</v>
      </c>
    </row>
    <row r="52" spans="1:23" ht="19.5" customHeight="1" thickBot="1">
      <c r="A52" s="81"/>
      <c r="B52" s="82"/>
      <c r="C52" s="83"/>
      <c r="D52" s="111" t="s">
        <v>18</v>
      </c>
      <c r="E52" s="112"/>
      <c r="F52" s="14">
        <f>F50+F51</f>
        <v>0</v>
      </c>
      <c r="G52" s="14">
        <f t="shared" ref="G52:V52" si="27">G50+G51</f>
        <v>0</v>
      </c>
      <c r="H52" s="14">
        <f t="shared" si="27"/>
        <v>0</v>
      </c>
      <c r="I52" s="14">
        <f t="shared" si="27"/>
        <v>0</v>
      </c>
      <c r="J52" s="14">
        <f t="shared" si="27"/>
        <v>0</v>
      </c>
      <c r="K52" s="14">
        <f t="shared" si="27"/>
        <v>0</v>
      </c>
      <c r="L52" s="14">
        <f t="shared" si="27"/>
        <v>0</v>
      </c>
      <c r="M52" s="14">
        <f t="shared" si="27"/>
        <v>0</v>
      </c>
      <c r="N52" s="14">
        <f t="shared" si="27"/>
        <v>0</v>
      </c>
      <c r="O52" s="14">
        <f t="shared" si="27"/>
        <v>0</v>
      </c>
      <c r="P52" s="14">
        <f t="shared" si="27"/>
        <v>0</v>
      </c>
      <c r="Q52" s="14">
        <f t="shared" si="27"/>
        <v>0</v>
      </c>
      <c r="R52" s="14">
        <f t="shared" si="27"/>
        <v>0</v>
      </c>
      <c r="S52" s="14">
        <f t="shared" si="27"/>
        <v>0</v>
      </c>
      <c r="T52" s="14">
        <f t="shared" si="27"/>
        <v>0</v>
      </c>
      <c r="U52" s="14">
        <f t="shared" si="27"/>
        <v>0</v>
      </c>
      <c r="V52" s="14">
        <f t="shared" si="27"/>
        <v>0</v>
      </c>
      <c r="W52" s="15">
        <f t="shared" si="26"/>
        <v>0</v>
      </c>
    </row>
    <row r="53" spans="1:23" ht="19.5" customHeight="1">
      <c r="A53" s="75" t="s">
        <v>50</v>
      </c>
      <c r="B53" s="76"/>
      <c r="C53" s="77"/>
      <c r="D53" s="84" t="s">
        <v>19</v>
      </c>
      <c r="E53" s="85"/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3">
        <f>SUM(F53:V53)</f>
        <v>0</v>
      </c>
    </row>
    <row r="54" spans="1:23" ht="19.5" customHeight="1">
      <c r="A54" s="78"/>
      <c r="B54" s="79"/>
      <c r="C54" s="80"/>
      <c r="D54" s="86" t="s">
        <v>20</v>
      </c>
      <c r="E54" s="87"/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3">
        <f t="shared" ref="W54:W55" si="28">SUM(F54:V54)</f>
        <v>0</v>
      </c>
    </row>
    <row r="55" spans="1:23" ht="19.5" customHeight="1" thickBot="1">
      <c r="A55" s="81"/>
      <c r="B55" s="82"/>
      <c r="C55" s="83"/>
      <c r="D55" s="111" t="s">
        <v>18</v>
      </c>
      <c r="E55" s="112"/>
      <c r="F55" s="14">
        <f>F53+F54</f>
        <v>0</v>
      </c>
      <c r="G55" s="14">
        <f t="shared" ref="G55:V55" si="29">G53+G54</f>
        <v>0</v>
      </c>
      <c r="H55" s="14">
        <f t="shared" si="29"/>
        <v>0</v>
      </c>
      <c r="I55" s="14">
        <f t="shared" si="29"/>
        <v>0</v>
      </c>
      <c r="J55" s="14">
        <f t="shared" si="29"/>
        <v>0</v>
      </c>
      <c r="K55" s="14">
        <f t="shared" si="29"/>
        <v>0</v>
      </c>
      <c r="L55" s="14">
        <f t="shared" si="29"/>
        <v>0</v>
      </c>
      <c r="M55" s="14">
        <f t="shared" si="29"/>
        <v>0</v>
      </c>
      <c r="N55" s="14">
        <f t="shared" si="29"/>
        <v>0</v>
      </c>
      <c r="O55" s="14">
        <f t="shared" si="29"/>
        <v>0</v>
      </c>
      <c r="P55" s="14">
        <f t="shared" si="29"/>
        <v>0</v>
      </c>
      <c r="Q55" s="14">
        <f t="shared" si="29"/>
        <v>0</v>
      </c>
      <c r="R55" s="14">
        <f t="shared" si="29"/>
        <v>0</v>
      </c>
      <c r="S55" s="14">
        <f t="shared" si="29"/>
        <v>0</v>
      </c>
      <c r="T55" s="14">
        <f t="shared" si="29"/>
        <v>0</v>
      </c>
      <c r="U55" s="14">
        <f t="shared" si="29"/>
        <v>0</v>
      </c>
      <c r="V55" s="14">
        <f t="shared" si="29"/>
        <v>0</v>
      </c>
      <c r="W55" s="15">
        <f t="shared" si="28"/>
        <v>0</v>
      </c>
    </row>
    <row r="56" spans="1:23" ht="19.5" customHeight="1">
      <c r="A56" s="75" t="s">
        <v>51</v>
      </c>
      <c r="B56" s="76"/>
      <c r="C56" s="77"/>
      <c r="D56" s="155" t="s">
        <v>19</v>
      </c>
      <c r="E56" s="156"/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6">
        <f>SUM(F56:V56)</f>
        <v>0</v>
      </c>
    </row>
    <row r="57" spans="1:23" ht="19.5" customHeight="1">
      <c r="A57" s="78"/>
      <c r="B57" s="79"/>
      <c r="C57" s="80"/>
      <c r="D57" s="86" t="s">
        <v>20</v>
      </c>
      <c r="E57" s="87"/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3">
        <f t="shared" ref="W57:W58" si="30">SUM(F57:V57)</f>
        <v>0</v>
      </c>
    </row>
    <row r="58" spans="1:23" ht="19.5" customHeight="1" thickBot="1">
      <c r="A58" s="81"/>
      <c r="B58" s="82"/>
      <c r="C58" s="83"/>
      <c r="D58" s="111" t="s">
        <v>18</v>
      </c>
      <c r="E58" s="112"/>
      <c r="F58" s="14">
        <f>F56+F57</f>
        <v>0</v>
      </c>
      <c r="G58" s="14">
        <f t="shared" ref="G58:V58" si="31">G56+G57</f>
        <v>0</v>
      </c>
      <c r="H58" s="14">
        <f t="shared" si="31"/>
        <v>0</v>
      </c>
      <c r="I58" s="14">
        <f t="shared" si="31"/>
        <v>0</v>
      </c>
      <c r="J58" s="14">
        <f t="shared" si="31"/>
        <v>0</v>
      </c>
      <c r="K58" s="14">
        <f t="shared" si="31"/>
        <v>0</v>
      </c>
      <c r="L58" s="14">
        <f t="shared" si="31"/>
        <v>0</v>
      </c>
      <c r="M58" s="14">
        <f t="shared" si="31"/>
        <v>0</v>
      </c>
      <c r="N58" s="14">
        <f t="shared" si="31"/>
        <v>0</v>
      </c>
      <c r="O58" s="14">
        <f t="shared" si="31"/>
        <v>0</v>
      </c>
      <c r="P58" s="14">
        <f t="shared" si="31"/>
        <v>0</v>
      </c>
      <c r="Q58" s="14">
        <f t="shared" si="31"/>
        <v>0</v>
      </c>
      <c r="R58" s="14">
        <f t="shared" si="31"/>
        <v>0</v>
      </c>
      <c r="S58" s="14">
        <f t="shared" si="31"/>
        <v>0</v>
      </c>
      <c r="T58" s="14">
        <f t="shared" si="31"/>
        <v>0</v>
      </c>
      <c r="U58" s="14">
        <f t="shared" si="31"/>
        <v>0</v>
      </c>
      <c r="V58" s="14">
        <f t="shared" si="31"/>
        <v>0</v>
      </c>
      <c r="W58" s="15">
        <f t="shared" si="30"/>
        <v>0</v>
      </c>
    </row>
    <row r="59" spans="1:23" ht="19.5" customHeight="1">
      <c r="A59" s="75" t="s">
        <v>93</v>
      </c>
      <c r="B59" s="76"/>
      <c r="C59" s="77"/>
      <c r="D59" s="155" t="s">
        <v>19</v>
      </c>
      <c r="E59" s="156"/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7">
        <v>0</v>
      </c>
      <c r="M59" s="17">
        <v>1</v>
      </c>
      <c r="N59" s="17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6">
        <f>SUM(F59:V59)</f>
        <v>1</v>
      </c>
    </row>
    <row r="60" spans="1:23" ht="19.5" customHeight="1">
      <c r="A60" s="78"/>
      <c r="B60" s="79"/>
      <c r="C60" s="80"/>
      <c r="D60" s="86" t="s">
        <v>20</v>
      </c>
      <c r="E60" s="87"/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3">
        <f t="shared" ref="W60:W61" si="32">SUM(F60:V60)</f>
        <v>0</v>
      </c>
    </row>
    <row r="61" spans="1:23" ht="19.5" customHeight="1" thickBot="1">
      <c r="A61" s="81"/>
      <c r="B61" s="82"/>
      <c r="C61" s="83"/>
      <c r="D61" s="111" t="s">
        <v>18</v>
      </c>
      <c r="E61" s="112"/>
      <c r="F61" s="14">
        <f>F59+F60</f>
        <v>0</v>
      </c>
      <c r="G61" s="14">
        <f t="shared" ref="G61:V61" si="33">G59+G60</f>
        <v>0</v>
      </c>
      <c r="H61" s="14">
        <f t="shared" si="33"/>
        <v>0</v>
      </c>
      <c r="I61" s="14">
        <f t="shared" si="33"/>
        <v>0</v>
      </c>
      <c r="J61" s="14">
        <f t="shared" si="33"/>
        <v>0</v>
      </c>
      <c r="K61" s="14">
        <f t="shared" si="33"/>
        <v>0</v>
      </c>
      <c r="L61" s="14">
        <f t="shared" si="33"/>
        <v>0</v>
      </c>
      <c r="M61" s="14">
        <f t="shared" si="33"/>
        <v>1</v>
      </c>
      <c r="N61" s="14">
        <f t="shared" si="33"/>
        <v>0</v>
      </c>
      <c r="O61" s="14">
        <f t="shared" si="33"/>
        <v>0</v>
      </c>
      <c r="P61" s="14">
        <f t="shared" si="33"/>
        <v>0</v>
      </c>
      <c r="Q61" s="14">
        <f t="shared" si="33"/>
        <v>0</v>
      </c>
      <c r="R61" s="14">
        <f t="shared" si="33"/>
        <v>0</v>
      </c>
      <c r="S61" s="14">
        <f t="shared" si="33"/>
        <v>0</v>
      </c>
      <c r="T61" s="14">
        <f t="shared" si="33"/>
        <v>0</v>
      </c>
      <c r="U61" s="14">
        <f t="shared" si="33"/>
        <v>0</v>
      </c>
      <c r="V61" s="14">
        <f t="shared" si="33"/>
        <v>0</v>
      </c>
      <c r="W61" s="15">
        <f t="shared" si="32"/>
        <v>1</v>
      </c>
    </row>
    <row r="62" spans="1:23" ht="19.5" customHeight="1">
      <c r="A62" s="18"/>
      <c r="B62" s="18"/>
      <c r="C62" s="18"/>
      <c r="D62" s="19"/>
      <c r="E62" s="1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 ht="19.5" customHeight="1">
      <c r="A63" s="18"/>
      <c r="B63" s="18"/>
      <c r="C63" s="18"/>
      <c r="D63" s="19"/>
      <c r="E63" s="19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1:23" ht="19.5" customHeight="1">
      <c r="A64" s="18"/>
      <c r="B64" s="18"/>
      <c r="C64" s="18"/>
      <c r="D64" s="19"/>
      <c r="E64" s="19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1:23" ht="19.5" customHeight="1" thickBot="1">
      <c r="A65" s="18"/>
      <c r="B65" s="18"/>
      <c r="C65" s="18"/>
      <c r="D65" s="19"/>
      <c r="E65" s="1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1:23" ht="19.5" customHeight="1">
      <c r="A66" s="113" t="s">
        <v>112</v>
      </c>
      <c r="B66" s="114"/>
      <c r="C66" s="115"/>
      <c r="D66" s="19"/>
      <c r="E66" s="1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1:23" ht="19.5" customHeight="1" thickBot="1">
      <c r="A67" s="119"/>
      <c r="B67" s="120"/>
      <c r="C67" s="121"/>
      <c r="D67" s="19"/>
      <c r="E67" s="1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1:23" s="56" customFormat="1" ht="24.95" customHeight="1">
      <c r="A68" s="113" t="s">
        <v>0</v>
      </c>
      <c r="B68" s="114"/>
      <c r="C68" s="115"/>
      <c r="D68" s="140"/>
      <c r="E68" s="141"/>
      <c r="F68" s="128" t="s">
        <v>1</v>
      </c>
      <c r="G68" s="68" t="s">
        <v>2</v>
      </c>
      <c r="H68" s="108" t="s">
        <v>3</v>
      </c>
      <c r="I68" s="68" t="s">
        <v>4</v>
      </c>
      <c r="J68" s="108" t="s">
        <v>5</v>
      </c>
      <c r="K68" s="68" t="s">
        <v>6</v>
      </c>
      <c r="L68" s="108" t="s">
        <v>7</v>
      </c>
      <c r="M68" s="68" t="s">
        <v>8</v>
      </c>
      <c r="N68" s="108" t="s">
        <v>9</v>
      </c>
      <c r="O68" s="68" t="s">
        <v>10</v>
      </c>
      <c r="P68" s="108" t="s">
        <v>11</v>
      </c>
      <c r="Q68" s="68" t="s">
        <v>12</v>
      </c>
      <c r="R68" s="108" t="s">
        <v>13</v>
      </c>
      <c r="S68" s="68" t="s">
        <v>14</v>
      </c>
      <c r="T68" s="108" t="s">
        <v>15</v>
      </c>
      <c r="U68" s="68" t="s">
        <v>16</v>
      </c>
      <c r="V68" s="108" t="s">
        <v>17</v>
      </c>
      <c r="W68" s="65" t="s">
        <v>18</v>
      </c>
    </row>
    <row r="69" spans="1:23" s="56" customFormat="1" ht="24.95" customHeight="1">
      <c r="A69" s="116"/>
      <c r="B69" s="117"/>
      <c r="C69" s="118"/>
      <c r="D69" s="142"/>
      <c r="E69" s="143"/>
      <c r="F69" s="129"/>
      <c r="G69" s="69"/>
      <c r="H69" s="109"/>
      <c r="I69" s="69"/>
      <c r="J69" s="109"/>
      <c r="K69" s="69"/>
      <c r="L69" s="109"/>
      <c r="M69" s="69"/>
      <c r="N69" s="109"/>
      <c r="O69" s="69"/>
      <c r="P69" s="109"/>
      <c r="Q69" s="69"/>
      <c r="R69" s="109"/>
      <c r="S69" s="69"/>
      <c r="T69" s="109"/>
      <c r="U69" s="69"/>
      <c r="V69" s="109"/>
      <c r="W69" s="66"/>
    </row>
    <row r="70" spans="1:23" s="56" customFormat="1" ht="39" customHeight="1" thickBot="1">
      <c r="A70" s="119"/>
      <c r="B70" s="120"/>
      <c r="C70" s="121"/>
      <c r="D70" s="144"/>
      <c r="E70" s="145"/>
      <c r="F70" s="130"/>
      <c r="G70" s="70"/>
      <c r="H70" s="110"/>
      <c r="I70" s="70"/>
      <c r="J70" s="110"/>
      <c r="K70" s="70"/>
      <c r="L70" s="110"/>
      <c r="M70" s="70"/>
      <c r="N70" s="110"/>
      <c r="O70" s="70"/>
      <c r="P70" s="110"/>
      <c r="Q70" s="70"/>
      <c r="R70" s="110"/>
      <c r="S70" s="70"/>
      <c r="T70" s="110"/>
      <c r="U70" s="70"/>
      <c r="V70" s="110"/>
      <c r="W70" s="67"/>
    </row>
    <row r="71" spans="1:23" ht="19.5" customHeight="1">
      <c r="A71" s="75" t="s">
        <v>52</v>
      </c>
      <c r="B71" s="76"/>
      <c r="C71" s="77"/>
      <c r="D71" s="155" t="s">
        <v>19</v>
      </c>
      <c r="E71" s="156"/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6">
        <f>SUM(F71:V71)</f>
        <v>0</v>
      </c>
    </row>
    <row r="72" spans="1:23" ht="19.5" customHeight="1">
      <c r="A72" s="78"/>
      <c r="B72" s="79"/>
      <c r="C72" s="80"/>
      <c r="D72" s="86" t="s">
        <v>20</v>
      </c>
      <c r="E72" s="87"/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3">
        <f t="shared" ref="W72:W73" si="34">SUM(F72:V72)</f>
        <v>0</v>
      </c>
    </row>
    <row r="73" spans="1:23" ht="19.5" customHeight="1" thickBot="1">
      <c r="A73" s="81"/>
      <c r="B73" s="82"/>
      <c r="C73" s="83"/>
      <c r="D73" s="111" t="s">
        <v>18</v>
      </c>
      <c r="E73" s="112"/>
      <c r="F73" s="14">
        <f>F71+F72</f>
        <v>0</v>
      </c>
      <c r="G73" s="14">
        <f t="shared" ref="G73:V73" si="35">G71+G72</f>
        <v>0</v>
      </c>
      <c r="H73" s="14">
        <f t="shared" si="35"/>
        <v>0</v>
      </c>
      <c r="I73" s="14">
        <f t="shared" si="35"/>
        <v>0</v>
      </c>
      <c r="J73" s="14">
        <f t="shared" si="35"/>
        <v>0</v>
      </c>
      <c r="K73" s="14">
        <f t="shared" si="35"/>
        <v>0</v>
      </c>
      <c r="L73" s="14">
        <f t="shared" si="35"/>
        <v>0</v>
      </c>
      <c r="M73" s="14">
        <f t="shared" si="35"/>
        <v>0</v>
      </c>
      <c r="N73" s="14">
        <f t="shared" si="35"/>
        <v>0</v>
      </c>
      <c r="O73" s="14">
        <f t="shared" si="35"/>
        <v>0</v>
      </c>
      <c r="P73" s="14">
        <f t="shared" si="35"/>
        <v>0</v>
      </c>
      <c r="Q73" s="14">
        <f t="shared" si="35"/>
        <v>0</v>
      </c>
      <c r="R73" s="14">
        <f t="shared" si="35"/>
        <v>0</v>
      </c>
      <c r="S73" s="14">
        <f t="shared" si="35"/>
        <v>0</v>
      </c>
      <c r="T73" s="14">
        <f t="shared" si="35"/>
        <v>0</v>
      </c>
      <c r="U73" s="14">
        <f t="shared" si="35"/>
        <v>0</v>
      </c>
      <c r="V73" s="14">
        <f t="shared" si="35"/>
        <v>0</v>
      </c>
      <c r="W73" s="15">
        <f t="shared" si="34"/>
        <v>0</v>
      </c>
    </row>
    <row r="74" spans="1:23" ht="19.5" customHeight="1">
      <c r="A74" s="75" t="s">
        <v>62</v>
      </c>
      <c r="B74" s="76"/>
      <c r="C74" s="77"/>
      <c r="D74" s="84" t="s">
        <v>19</v>
      </c>
      <c r="E74" s="85"/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3">
        <f>SUM(F74:V74)</f>
        <v>0</v>
      </c>
    </row>
    <row r="75" spans="1:23" ht="19.5" customHeight="1">
      <c r="A75" s="78"/>
      <c r="B75" s="79"/>
      <c r="C75" s="80"/>
      <c r="D75" s="86" t="s">
        <v>20</v>
      </c>
      <c r="E75" s="87"/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3">
        <f t="shared" ref="W75:W76" si="36">SUM(F75:V75)</f>
        <v>0</v>
      </c>
    </row>
    <row r="76" spans="1:23" ht="19.5" customHeight="1" thickBot="1">
      <c r="A76" s="81"/>
      <c r="B76" s="82"/>
      <c r="C76" s="83"/>
      <c r="D76" s="111" t="s">
        <v>18</v>
      </c>
      <c r="E76" s="112"/>
      <c r="F76" s="14">
        <f>F74+F75</f>
        <v>0</v>
      </c>
      <c r="G76" s="14">
        <f t="shared" ref="G76:V76" si="37">G74+G75</f>
        <v>0</v>
      </c>
      <c r="H76" s="14">
        <f t="shared" si="37"/>
        <v>0</v>
      </c>
      <c r="I76" s="14">
        <f t="shared" si="37"/>
        <v>0</v>
      </c>
      <c r="J76" s="14">
        <f t="shared" si="37"/>
        <v>0</v>
      </c>
      <c r="K76" s="14">
        <f t="shared" si="37"/>
        <v>0</v>
      </c>
      <c r="L76" s="14">
        <f t="shared" si="37"/>
        <v>0</v>
      </c>
      <c r="M76" s="14">
        <f t="shared" si="37"/>
        <v>0</v>
      </c>
      <c r="N76" s="14">
        <f t="shared" si="37"/>
        <v>0</v>
      </c>
      <c r="O76" s="14">
        <f t="shared" si="37"/>
        <v>0</v>
      </c>
      <c r="P76" s="14">
        <f t="shared" si="37"/>
        <v>0</v>
      </c>
      <c r="Q76" s="14">
        <f t="shared" si="37"/>
        <v>0</v>
      </c>
      <c r="R76" s="14">
        <f t="shared" si="37"/>
        <v>0</v>
      </c>
      <c r="S76" s="14">
        <f t="shared" si="37"/>
        <v>0</v>
      </c>
      <c r="T76" s="14">
        <f t="shared" si="37"/>
        <v>0</v>
      </c>
      <c r="U76" s="14">
        <f t="shared" si="37"/>
        <v>0</v>
      </c>
      <c r="V76" s="14">
        <f t="shared" si="37"/>
        <v>0</v>
      </c>
      <c r="W76" s="15">
        <f t="shared" si="36"/>
        <v>0</v>
      </c>
    </row>
    <row r="77" spans="1:23" ht="19.5" customHeight="1">
      <c r="A77" s="75" t="s">
        <v>145</v>
      </c>
      <c r="B77" s="76"/>
      <c r="C77" s="77"/>
      <c r="D77" s="84" t="s">
        <v>19</v>
      </c>
      <c r="E77" s="85"/>
      <c r="F77" s="12">
        <v>2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1</v>
      </c>
      <c r="N77" s="12">
        <v>0</v>
      </c>
      <c r="O77" s="12">
        <v>1</v>
      </c>
      <c r="P77" s="12">
        <v>0</v>
      </c>
      <c r="Q77" s="12">
        <v>0</v>
      </c>
      <c r="R77" s="12">
        <v>4</v>
      </c>
      <c r="S77" s="12">
        <v>0</v>
      </c>
      <c r="T77" s="12">
        <v>0</v>
      </c>
      <c r="U77" s="12">
        <v>0</v>
      </c>
      <c r="V77" s="12">
        <v>0</v>
      </c>
      <c r="W77" s="13">
        <f>SUM(F77:V77)</f>
        <v>8</v>
      </c>
    </row>
    <row r="78" spans="1:23" ht="19.5" customHeight="1">
      <c r="A78" s="78"/>
      <c r="B78" s="79"/>
      <c r="C78" s="80"/>
      <c r="D78" s="86" t="s">
        <v>20</v>
      </c>
      <c r="E78" s="87"/>
      <c r="F78" s="12">
        <v>0</v>
      </c>
      <c r="G78" s="12">
        <v>0</v>
      </c>
      <c r="H78" s="12">
        <v>0</v>
      </c>
      <c r="I78" s="12">
        <v>0</v>
      </c>
      <c r="J78" s="12">
        <v>1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3">
        <f t="shared" ref="W78:W79" si="38">SUM(F78:V78)</f>
        <v>1</v>
      </c>
    </row>
    <row r="79" spans="1:23" ht="19.5" customHeight="1" thickBot="1">
      <c r="A79" s="81"/>
      <c r="B79" s="82"/>
      <c r="C79" s="83"/>
      <c r="D79" s="111" t="s">
        <v>18</v>
      </c>
      <c r="E79" s="112"/>
      <c r="F79" s="14">
        <f>F77+F78</f>
        <v>2</v>
      </c>
      <c r="G79" s="14">
        <f t="shared" ref="G79:V79" si="39">G77+G78</f>
        <v>0</v>
      </c>
      <c r="H79" s="14">
        <f t="shared" si="39"/>
        <v>0</v>
      </c>
      <c r="I79" s="14">
        <f t="shared" si="39"/>
        <v>0</v>
      </c>
      <c r="J79" s="14">
        <f t="shared" si="39"/>
        <v>1</v>
      </c>
      <c r="K79" s="14">
        <f t="shared" si="39"/>
        <v>0</v>
      </c>
      <c r="L79" s="14">
        <f t="shared" si="39"/>
        <v>0</v>
      </c>
      <c r="M79" s="14">
        <f t="shared" si="39"/>
        <v>1</v>
      </c>
      <c r="N79" s="14">
        <f t="shared" si="39"/>
        <v>0</v>
      </c>
      <c r="O79" s="14">
        <f t="shared" si="39"/>
        <v>1</v>
      </c>
      <c r="P79" s="14">
        <f t="shared" si="39"/>
        <v>0</v>
      </c>
      <c r="Q79" s="14">
        <f t="shared" si="39"/>
        <v>0</v>
      </c>
      <c r="R79" s="14">
        <f t="shared" si="39"/>
        <v>4</v>
      </c>
      <c r="S79" s="14">
        <f t="shared" si="39"/>
        <v>0</v>
      </c>
      <c r="T79" s="14">
        <f t="shared" si="39"/>
        <v>0</v>
      </c>
      <c r="U79" s="14">
        <f t="shared" si="39"/>
        <v>0</v>
      </c>
      <c r="V79" s="14">
        <f t="shared" si="39"/>
        <v>0</v>
      </c>
      <c r="W79" s="15">
        <f t="shared" si="38"/>
        <v>9</v>
      </c>
    </row>
    <row r="80" spans="1:23" ht="19.5" customHeight="1">
      <c r="A80" s="75" t="s">
        <v>86</v>
      </c>
      <c r="B80" s="76"/>
      <c r="C80" s="77"/>
      <c r="D80" s="84" t="s">
        <v>19</v>
      </c>
      <c r="E80" s="85"/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3">
        <f>SUM(F80:V80)</f>
        <v>0</v>
      </c>
    </row>
    <row r="81" spans="1:23" ht="19.5" customHeight="1">
      <c r="A81" s="78"/>
      <c r="B81" s="79"/>
      <c r="C81" s="80"/>
      <c r="D81" s="86" t="s">
        <v>20</v>
      </c>
      <c r="E81" s="87"/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3">
        <f t="shared" ref="W81:W82" si="40">SUM(F81:V81)</f>
        <v>0</v>
      </c>
    </row>
    <row r="82" spans="1:23" ht="19.5" customHeight="1" thickBot="1">
      <c r="A82" s="81"/>
      <c r="B82" s="82"/>
      <c r="C82" s="83"/>
      <c r="D82" s="111" t="s">
        <v>18</v>
      </c>
      <c r="E82" s="112"/>
      <c r="F82" s="14">
        <f>F80+F81</f>
        <v>0</v>
      </c>
      <c r="G82" s="14">
        <f t="shared" ref="G82:V82" si="41">G80+G81</f>
        <v>0</v>
      </c>
      <c r="H82" s="14">
        <f t="shared" si="41"/>
        <v>0</v>
      </c>
      <c r="I82" s="14">
        <f t="shared" si="41"/>
        <v>0</v>
      </c>
      <c r="J82" s="14">
        <f t="shared" si="41"/>
        <v>0</v>
      </c>
      <c r="K82" s="14">
        <f t="shared" si="41"/>
        <v>0</v>
      </c>
      <c r="L82" s="14">
        <f t="shared" si="41"/>
        <v>0</v>
      </c>
      <c r="M82" s="14">
        <f t="shared" si="41"/>
        <v>0</v>
      </c>
      <c r="N82" s="14">
        <f t="shared" si="41"/>
        <v>0</v>
      </c>
      <c r="O82" s="14">
        <f t="shared" si="41"/>
        <v>0</v>
      </c>
      <c r="P82" s="14">
        <f t="shared" si="41"/>
        <v>0</v>
      </c>
      <c r="Q82" s="14">
        <f t="shared" si="41"/>
        <v>0</v>
      </c>
      <c r="R82" s="14">
        <f t="shared" si="41"/>
        <v>0</v>
      </c>
      <c r="S82" s="14">
        <f t="shared" si="41"/>
        <v>0</v>
      </c>
      <c r="T82" s="14">
        <f t="shared" si="41"/>
        <v>0</v>
      </c>
      <c r="U82" s="14">
        <f t="shared" si="41"/>
        <v>0</v>
      </c>
      <c r="V82" s="14">
        <f t="shared" si="41"/>
        <v>0</v>
      </c>
      <c r="W82" s="15">
        <f t="shared" si="40"/>
        <v>0</v>
      </c>
    </row>
    <row r="83" spans="1:23" ht="19.5" customHeight="1">
      <c r="A83" s="75" t="s">
        <v>87</v>
      </c>
      <c r="B83" s="76"/>
      <c r="C83" s="77"/>
      <c r="D83" s="84" t="s">
        <v>19</v>
      </c>
      <c r="E83" s="85"/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3">
        <f>SUM(F83:V83)</f>
        <v>0</v>
      </c>
    </row>
    <row r="84" spans="1:23" ht="19.5" customHeight="1">
      <c r="A84" s="78"/>
      <c r="B84" s="79"/>
      <c r="C84" s="80"/>
      <c r="D84" s="86" t="s">
        <v>20</v>
      </c>
      <c r="E84" s="87"/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3">
        <f t="shared" ref="W84:W85" si="42">SUM(F84:V84)</f>
        <v>0</v>
      </c>
    </row>
    <row r="85" spans="1:23" ht="19.5" customHeight="1" thickBot="1">
      <c r="A85" s="81"/>
      <c r="B85" s="82"/>
      <c r="C85" s="83"/>
      <c r="D85" s="111" t="s">
        <v>18</v>
      </c>
      <c r="E85" s="112"/>
      <c r="F85" s="14">
        <f>F83+F84</f>
        <v>0</v>
      </c>
      <c r="G85" s="14">
        <f t="shared" ref="G85:V85" si="43">G83+G84</f>
        <v>0</v>
      </c>
      <c r="H85" s="14">
        <f t="shared" si="43"/>
        <v>0</v>
      </c>
      <c r="I85" s="14">
        <f t="shared" si="43"/>
        <v>0</v>
      </c>
      <c r="J85" s="14">
        <f t="shared" si="43"/>
        <v>0</v>
      </c>
      <c r="K85" s="14">
        <f t="shared" si="43"/>
        <v>0</v>
      </c>
      <c r="L85" s="14">
        <f t="shared" si="43"/>
        <v>0</v>
      </c>
      <c r="M85" s="14">
        <f t="shared" si="43"/>
        <v>0</v>
      </c>
      <c r="N85" s="14">
        <f t="shared" si="43"/>
        <v>0</v>
      </c>
      <c r="O85" s="14">
        <f t="shared" si="43"/>
        <v>0</v>
      </c>
      <c r="P85" s="14">
        <f t="shared" si="43"/>
        <v>0</v>
      </c>
      <c r="Q85" s="14">
        <f t="shared" si="43"/>
        <v>0</v>
      </c>
      <c r="R85" s="14">
        <f t="shared" si="43"/>
        <v>0</v>
      </c>
      <c r="S85" s="14">
        <f t="shared" si="43"/>
        <v>0</v>
      </c>
      <c r="T85" s="14">
        <f t="shared" si="43"/>
        <v>0</v>
      </c>
      <c r="U85" s="14">
        <f t="shared" si="43"/>
        <v>0</v>
      </c>
      <c r="V85" s="14">
        <f t="shared" si="43"/>
        <v>0</v>
      </c>
      <c r="W85" s="15">
        <f t="shared" si="42"/>
        <v>0</v>
      </c>
    </row>
    <row r="86" spans="1:23" ht="19.5" customHeight="1">
      <c r="A86" s="75" t="s">
        <v>88</v>
      </c>
      <c r="B86" s="76"/>
      <c r="C86" s="77"/>
      <c r="D86" s="84" t="s">
        <v>19</v>
      </c>
      <c r="E86" s="85"/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3">
        <f>SUM(F86:V86)</f>
        <v>0</v>
      </c>
    </row>
    <row r="87" spans="1:23" ht="19.5" customHeight="1">
      <c r="A87" s="78"/>
      <c r="B87" s="79"/>
      <c r="C87" s="80"/>
      <c r="D87" s="86" t="s">
        <v>20</v>
      </c>
      <c r="E87" s="87"/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3">
        <f t="shared" ref="W87:W88" si="44">SUM(F87:V87)</f>
        <v>0</v>
      </c>
    </row>
    <row r="88" spans="1:23" ht="19.5" customHeight="1" thickBot="1">
      <c r="A88" s="81"/>
      <c r="B88" s="82"/>
      <c r="C88" s="83"/>
      <c r="D88" s="111" t="s">
        <v>18</v>
      </c>
      <c r="E88" s="112"/>
      <c r="F88" s="14">
        <f>F86+F87</f>
        <v>0</v>
      </c>
      <c r="G88" s="14">
        <f t="shared" ref="G88:V88" si="45">G86+G87</f>
        <v>0</v>
      </c>
      <c r="H88" s="14">
        <f t="shared" si="45"/>
        <v>0</v>
      </c>
      <c r="I88" s="14">
        <f t="shared" si="45"/>
        <v>0</v>
      </c>
      <c r="J88" s="14">
        <f t="shared" si="45"/>
        <v>0</v>
      </c>
      <c r="K88" s="14">
        <f t="shared" si="45"/>
        <v>0</v>
      </c>
      <c r="L88" s="14">
        <f t="shared" si="45"/>
        <v>0</v>
      </c>
      <c r="M88" s="14">
        <f t="shared" si="45"/>
        <v>0</v>
      </c>
      <c r="N88" s="14">
        <f t="shared" si="45"/>
        <v>0</v>
      </c>
      <c r="O88" s="14">
        <f t="shared" si="45"/>
        <v>0</v>
      </c>
      <c r="P88" s="14">
        <f t="shared" si="45"/>
        <v>0</v>
      </c>
      <c r="Q88" s="14">
        <f t="shared" si="45"/>
        <v>0</v>
      </c>
      <c r="R88" s="14">
        <f t="shared" si="45"/>
        <v>0</v>
      </c>
      <c r="S88" s="14">
        <f t="shared" si="45"/>
        <v>0</v>
      </c>
      <c r="T88" s="14">
        <f t="shared" si="45"/>
        <v>0</v>
      </c>
      <c r="U88" s="14">
        <f t="shared" si="45"/>
        <v>0</v>
      </c>
      <c r="V88" s="14">
        <f t="shared" si="45"/>
        <v>0</v>
      </c>
      <c r="W88" s="15">
        <f t="shared" si="44"/>
        <v>0</v>
      </c>
    </row>
    <row r="89" spans="1:23" ht="19.5" customHeight="1">
      <c r="A89" s="75" t="s">
        <v>146</v>
      </c>
      <c r="B89" s="76"/>
      <c r="C89" s="77"/>
      <c r="D89" s="84" t="s">
        <v>19</v>
      </c>
      <c r="E89" s="85"/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3">
        <f>SUM(F89:V89)</f>
        <v>0</v>
      </c>
    </row>
    <row r="90" spans="1:23" ht="19.5" customHeight="1">
      <c r="A90" s="78"/>
      <c r="B90" s="79"/>
      <c r="C90" s="80"/>
      <c r="D90" s="86" t="s">
        <v>20</v>
      </c>
      <c r="E90" s="87"/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3">
        <f t="shared" ref="W90:W91" si="46">SUM(F90:V90)</f>
        <v>0</v>
      </c>
    </row>
    <row r="91" spans="1:23" ht="19.5" customHeight="1" thickBot="1">
      <c r="A91" s="81"/>
      <c r="B91" s="82"/>
      <c r="C91" s="83"/>
      <c r="D91" s="111" t="s">
        <v>18</v>
      </c>
      <c r="E91" s="112"/>
      <c r="F91" s="14">
        <f>F89+F90</f>
        <v>0</v>
      </c>
      <c r="G91" s="14">
        <f t="shared" ref="G91:V91" si="47">G89+G90</f>
        <v>0</v>
      </c>
      <c r="H91" s="14">
        <f t="shared" si="47"/>
        <v>0</v>
      </c>
      <c r="I91" s="14">
        <f t="shared" si="47"/>
        <v>0</v>
      </c>
      <c r="J91" s="14">
        <f t="shared" si="47"/>
        <v>0</v>
      </c>
      <c r="K91" s="14">
        <f t="shared" si="47"/>
        <v>0</v>
      </c>
      <c r="L91" s="14">
        <f t="shared" si="47"/>
        <v>0</v>
      </c>
      <c r="M91" s="14">
        <f t="shared" si="47"/>
        <v>0</v>
      </c>
      <c r="N91" s="14">
        <f t="shared" si="47"/>
        <v>0</v>
      </c>
      <c r="O91" s="14">
        <f t="shared" si="47"/>
        <v>0</v>
      </c>
      <c r="P91" s="14">
        <f t="shared" si="47"/>
        <v>0</v>
      </c>
      <c r="Q91" s="14">
        <f t="shared" si="47"/>
        <v>0</v>
      </c>
      <c r="R91" s="14">
        <f t="shared" si="47"/>
        <v>0</v>
      </c>
      <c r="S91" s="14">
        <f t="shared" si="47"/>
        <v>0</v>
      </c>
      <c r="T91" s="14">
        <f t="shared" si="47"/>
        <v>0</v>
      </c>
      <c r="U91" s="14">
        <f t="shared" si="47"/>
        <v>0</v>
      </c>
      <c r="V91" s="14">
        <f t="shared" si="47"/>
        <v>0</v>
      </c>
      <c r="W91" s="15">
        <f t="shared" si="46"/>
        <v>0</v>
      </c>
    </row>
    <row r="92" spans="1:23" ht="19.5" customHeight="1">
      <c r="A92" s="20"/>
      <c r="B92" s="20"/>
      <c r="C92" s="20"/>
    </row>
    <row r="93" spans="1:23" ht="19.5" customHeight="1" thickBot="1">
      <c r="A93" s="20"/>
      <c r="B93" s="20"/>
      <c r="C93" s="20"/>
    </row>
    <row r="94" spans="1:23" ht="19.5" customHeight="1">
      <c r="A94" s="113" t="s">
        <v>55</v>
      </c>
      <c r="B94" s="114"/>
      <c r="C94" s="115"/>
    </row>
    <row r="95" spans="1:23" ht="19.5" customHeight="1" thickBot="1">
      <c r="A95" s="116"/>
      <c r="B95" s="117"/>
      <c r="C95" s="118"/>
    </row>
    <row r="96" spans="1:23" s="21" customFormat="1" ht="24.95" customHeight="1">
      <c r="A96" s="113" t="s">
        <v>0</v>
      </c>
      <c r="B96" s="114"/>
      <c r="C96" s="115"/>
      <c r="D96" s="122"/>
      <c r="E96" s="123"/>
      <c r="F96" s="128" t="s">
        <v>1</v>
      </c>
      <c r="G96" s="68" t="s">
        <v>2</v>
      </c>
      <c r="H96" s="108" t="s">
        <v>3</v>
      </c>
      <c r="I96" s="68" t="s">
        <v>4</v>
      </c>
      <c r="J96" s="108" t="s">
        <v>5</v>
      </c>
      <c r="K96" s="68" t="s">
        <v>6</v>
      </c>
      <c r="L96" s="108" t="s">
        <v>7</v>
      </c>
      <c r="M96" s="68" t="s">
        <v>8</v>
      </c>
      <c r="N96" s="108" t="s">
        <v>9</v>
      </c>
      <c r="O96" s="68" t="s">
        <v>10</v>
      </c>
      <c r="P96" s="108" t="s">
        <v>11</v>
      </c>
      <c r="Q96" s="68" t="s">
        <v>12</v>
      </c>
      <c r="R96" s="108" t="s">
        <v>13</v>
      </c>
      <c r="S96" s="68" t="s">
        <v>14</v>
      </c>
      <c r="T96" s="108" t="s">
        <v>15</v>
      </c>
      <c r="U96" s="68" t="s">
        <v>16</v>
      </c>
      <c r="V96" s="108" t="s">
        <v>17</v>
      </c>
      <c r="W96" s="65" t="s">
        <v>18</v>
      </c>
    </row>
    <row r="97" spans="1:23" s="21" customFormat="1" ht="24.95" customHeight="1">
      <c r="A97" s="116"/>
      <c r="B97" s="117"/>
      <c r="C97" s="118"/>
      <c r="D97" s="124"/>
      <c r="E97" s="125"/>
      <c r="F97" s="129"/>
      <c r="G97" s="69"/>
      <c r="H97" s="109"/>
      <c r="I97" s="69"/>
      <c r="J97" s="109"/>
      <c r="K97" s="69"/>
      <c r="L97" s="109"/>
      <c r="M97" s="69"/>
      <c r="N97" s="109"/>
      <c r="O97" s="69"/>
      <c r="P97" s="109"/>
      <c r="Q97" s="69"/>
      <c r="R97" s="109"/>
      <c r="S97" s="69"/>
      <c r="T97" s="109"/>
      <c r="U97" s="69"/>
      <c r="V97" s="109"/>
      <c r="W97" s="66"/>
    </row>
    <row r="98" spans="1:23" s="21" customFormat="1" ht="42.75" customHeight="1" thickBot="1">
      <c r="A98" s="119"/>
      <c r="B98" s="120"/>
      <c r="C98" s="121"/>
      <c r="D98" s="126"/>
      <c r="E98" s="127"/>
      <c r="F98" s="130"/>
      <c r="G98" s="70"/>
      <c r="H98" s="110"/>
      <c r="I98" s="70"/>
      <c r="J98" s="110"/>
      <c r="K98" s="70"/>
      <c r="L98" s="110"/>
      <c r="M98" s="70"/>
      <c r="N98" s="110"/>
      <c r="O98" s="70"/>
      <c r="P98" s="110"/>
      <c r="Q98" s="70"/>
      <c r="R98" s="110"/>
      <c r="S98" s="70"/>
      <c r="T98" s="110"/>
      <c r="U98" s="70"/>
      <c r="V98" s="110"/>
      <c r="W98" s="67"/>
    </row>
    <row r="99" spans="1:23" ht="19.5" customHeight="1">
      <c r="A99" s="75" t="s">
        <v>53</v>
      </c>
      <c r="B99" s="76"/>
      <c r="C99" s="77"/>
      <c r="D99" s="84" t="s">
        <v>19</v>
      </c>
      <c r="E99" s="85"/>
      <c r="F99" s="12">
        <v>1083</v>
      </c>
      <c r="G99" s="12">
        <v>948</v>
      </c>
      <c r="H99" s="12">
        <v>904</v>
      </c>
      <c r="I99" s="12">
        <v>265</v>
      </c>
      <c r="J99" s="12">
        <v>481</v>
      </c>
      <c r="K99" s="12">
        <v>86</v>
      </c>
      <c r="L99" s="12">
        <v>147</v>
      </c>
      <c r="M99" s="12">
        <v>553</v>
      </c>
      <c r="N99" s="12">
        <v>992</v>
      </c>
      <c r="O99" s="12">
        <v>850</v>
      </c>
      <c r="P99" s="12">
        <v>867</v>
      </c>
      <c r="Q99" s="12">
        <v>564</v>
      </c>
      <c r="R99" s="12">
        <v>997</v>
      </c>
      <c r="S99" s="12">
        <v>1629</v>
      </c>
      <c r="T99" s="12">
        <v>757</v>
      </c>
      <c r="U99" s="12">
        <v>1320</v>
      </c>
      <c r="V99" s="12">
        <v>889</v>
      </c>
      <c r="W99" s="13">
        <f>SUM(F99:V99)</f>
        <v>13332</v>
      </c>
    </row>
    <row r="100" spans="1:23" ht="19.5" customHeight="1">
      <c r="A100" s="78"/>
      <c r="B100" s="79"/>
      <c r="C100" s="80"/>
      <c r="D100" s="86" t="s">
        <v>20</v>
      </c>
      <c r="E100" s="87"/>
      <c r="F100" s="12">
        <v>95</v>
      </c>
      <c r="G100" s="12">
        <v>29</v>
      </c>
      <c r="H100" s="12">
        <v>26</v>
      </c>
      <c r="I100" s="12">
        <v>12</v>
      </c>
      <c r="J100" s="12">
        <v>20</v>
      </c>
      <c r="K100" s="12">
        <v>8</v>
      </c>
      <c r="L100" s="12">
        <v>1</v>
      </c>
      <c r="M100" s="12">
        <v>15</v>
      </c>
      <c r="N100" s="12">
        <v>45</v>
      </c>
      <c r="O100" s="12">
        <v>22</v>
      </c>
      <c r="P100" s="12">
        <v>23</v>
      </c>
      <c r="Q100" s="12">
        <v>24</v>
      </c>
      <c r="R100" s="12">
        <v>64</v>
      </c>
      <c r="S100" s="12">
        <v>132</v>
      </c>
      <c r="T100" s="12">
        <v>54</v>
      </c>
      <c r="U100" s="12">
        <v>72</v>
      </c>
      <c r="V100" s="12">
        <v>68</v>
      </c>
      <c r="W100" s="13">
        <f t="shared" ref="W100:W101" si="48">SUM(F100:V100)</f>
        <v>710</v>
      </c>
    </row>
    <row r="101" spans="1:23" ht="19.5" customHeight="1" thickBot="1">
      <c r="A101" s="81"/>
      <c r="B101" s="82"/>
      <c r="C101" s="83"/>
      <c r="D101" s="111" t="s">
        <v>18</v>
      </c>
      <c r="E101" s="112"/>
      <c r="F101" s="14">
        <f>F99+F100</f>
        <v>1178</v>
      </c>
      <c r="G101" s="14">
        <f t="shared" ref="G101:V101" si="49">G99+G100</f>
        <v>977</v>
      </c>
      <c r="H101" s="14">
        <f t="shared" si="49"/>
        <v>930</v>
      </c>
      <c r="I101" s="14">
        <f t="shared" si="49"/>
        <v>277</v>
      </c>
      <c r="J101" s="14">
        <f t="shared" si="49"/>
        <v>501</v>
      </c>
      <c r="K101" s="14">
        <f t="shared" si="49"/>
        <v>94</v>
      </c>
      <c r="L101" s="14">
        <f t="shared" si="49"/>
        <v>148</v>
      </c>
      <c r="M101" s="14">
        <f t="shared" si="49"/>
        <v>568</v>
      </c>
      <c r="N101" s="14">
        <f t="shared" si="49"/>
        <v>1037</v>
      </c>
      <c r="O101" s="14">
        <f t="shared" si="49"/>
        <v>872</v>
      </c>
      <c r="P101" s="14">
        <f t="shared" si="49"/>
        <v>890</v>
      </c>
      <c r="Q101" s="14">
        <f t="shared" si="49"/>
        <v>588</v>
      </c>
      <c r="R101" s="14">
        <f t="shared" si="49"/>
        <v>1061</v>
      </c>
      <c r="S101" s="14">
        <f t="shared" si="49"/>
        <v>1761</v>
      </c>
      <c r="T101" s="14">
        <f t="shared" si="49"/>
        <v>811</v>
      </c>
      <c r="U101" s="14">
        <f t="shared" si="49"/>
        <v>1392</v>
      </c>
      <c r="V101" s="14">
        <f t="shared" si="49"/>
        <v>957</v>
      </c>
      <c r="W101" s="15">
        <f t="shared" si="48"/>
        <v>14042</v>
      </c>
    </row>
    <row r="102" spans="1:23" ht="19.5" customHeight="1">
      <c r="A102" s="75" t="s">
        <v>54</v>
      </c>
      <c r="B102" s="76"/>
      <c r="C102" s="77"/>
      <c r="D102" s="84" t="s">
        <v>19</v>
      </c>
      <c r="E102" s="85"/>
      <c r="F102" s="12">
        <v>107</v>
      </c>
      <c r="G102" s="12">
        <v>113</v>
      </c>
      <c r="H102" s="12">
        <v>85</v>
      </c>
      <c r="I102" s="12">
        <v>21</v>
      </c>
      <c r="J102" s="12">
        <v>37</v>
      </c>
      <c r="K102" s="12">
        <v>6</v>
      </c>
      <c r="L102" s="12">
        <v>4</v>
      </c>
      <c r="M102" s="12">
        <v>63</v>
      </c>
      <c r="N102" s="12">
        <v>55</v>
      </c>
      <c r="O102" s="12">
        <v>72</v>
      </c>
      <c r="P102" s="12">
        <v>78</v>
      </c>
      <c r="Q102" s="12">
        <v>60</v>
      </c>
      <c r="R102" s="12">
        <v>123</v>
      </c>
      <c r="S102" s="12">
        <v>166</v>
      </c>
      <c r="T102" s="12">
        <v>95</v>
      </c>
      <c r="U102" s="12">
        <v>133</v>
      </c>
      <c r="V102" s="12">
        <v>108</v>
      </c>
      <c r="W102" s="13">
        <f>SUM(F102:V102)</f>
        <v>1326</v>
      </c>
    </row>
    <row r="103" spans="1:23" ht="19.5" customHeight="1">
      <c r="A103" s="78"/>
      <c r="B103" s="79"/>
      <c r="C103" s="80"/>
      <c r="D103" s="86" t="s">
        <v>20</v>
      </c>
      <c r="E103" s="87"/>
      <c r="F103" s="12">
        <v>2</v>
      </c>
      <c r="G103" s="12">
        <v>3</v>
      </c>
      <c r="H103" s="12">
        <v>2</v>
      </c>
      <c r="I103" s="12">
        <v>0</v>
      </c>
      <c r="J103" s="12">
        <v>3</v>
      </c>
      <c r="K103" s="12">
        <v>0</v>
      </c>
      <c r="L103" s="12">
        <v>0</v>
      </c>
      <c r="M103" s="12">
        <v>1</v>
      </c>
      <c r="N103" s="12">
        <v>3</v>
      </c>
      <c r="O103" s="12">
        <v>1</v>
      </c>
      <c r="P103" s="12">
        <v>2</v>
      </c>
      <c r="Q103" s="12">
        <v>2</v>
      </c>
      <c r="R103" s="12">
        <v>6</v>
      </c>
      <c r="S103" s="12">
        <v>6</v>
      </c>
      <c r="T103" s="12">
        <v>2</v>
      </c>
      <c r="U103" s="12">
        <v>3</v>
      </c>
      <c r="V103" s="12">
        <v>3</v>
      </c>
      <c r="W103" s="13">
        <f t="shared" ref="W103:W104" si="50">SUM(F103:V103)</f>
        <v>39</v>
      </c>
    </row>
    <row r="104" spans="1:23" ht="19.5" customHeight="1" thickBot="1">
      <c r="A104" s="81"/>
      <c r="B104" s="82"/>
      <c r="C104" s="83"/>
      <c r="D104" s="111" t="s">
        <v>18</v>
      </c>
      <c r="E104" s="112"/>
      <c r="F104" s="14">
        <f>F102+F103</f>
        <v>109</v>
      </c>
      <c r="G104" s="14">
        <f t="shared" ref="G104:V104" si="51">G102+G103</f>
        <v>116</v>
      </c>
      <c r="H104" s="14">
        <f t="shared" si="51"/>
        <v>87</v>
      </c>
      <c r="I104" s="14">
        <f t="shared" si="51"/>
        <v>21</v>
      </c>
      <c r="J104" s="14">
        <f t="shared" si="51"/>
        <v>40</v>
      </c>
      <c r="K104" s="14">
        <f t="shared" si="51"/>
        <v>6</v>
      </c>
      <c r="L104" s="14">
        <f t="shared" si="51"/>
        <v>4</v>
      </c>
      <c r="M104" s="14">
        <f t="shared" si="51"/>
        <v>64</v>
      </c>
      <c r="N104" s="14">
        <f t="shared" si="51"/>
        <v>58</v>
      </c>
      <c r="O104" s="14">
        <f t="shared" si="51"/>
        <v>73</v>
      </c>
      <c r="P104" s="14">
        <f t="shared" si="51"/>
        <v>80</v>
      </c>
      <c r="Q104" s="14">
        <f t="shared" si="51"/>
        <v>62</v>
      </c>
      <c r="R104" s="14">
        <f t="shared" si="51"/>
        <v>129</v>
      </c>
      <c r="S104" s="14">
        <f t="shared" si="51"/>
        <v>172</v>
      </c>
      <c r="T104" s="14">
        <f t="shared" si="51"/>
        <v>97</v>
      </c>
      <c r="U104" s="14">
        <f t="shared" si="51"/>
        <v>136</v>
      </c>
      <c r="V104" s="14">
        <f t="shared" si="51"/>
        <v>111</v>
      </c>
      <c r="W104" s="15">
        <f t="shared" si="50"/>
        <v>1365</v>
      </c>
    </row>
    <row r="105" spans="1:23" ht="19.5" customHeight="1">
      <c r="A105" s="75" t="s">
        <v>94</v>
      </c>
      <c r="B105" s="76"/>
      <c r="C105" s="77"/>
      <c r="D105" s="155" t="s">
        <v>19</v>
      </c>
      <c r="E105" s="156"/>
      <c r="F105" s="17">
        <v>38</v>
      </c>
      <c r="G105" s="17">
        <v>53</v>
      </c>
      <c r="H105" s="17">
        <v>45</v>
      </c>
      <c r="I105" s="17">
        <v>6</v>
      </c>
      <c r="J105" s="17">
        <v>20</v>
      </c>
      <c r="K105" s="17">
        <v>9</v>
      </c>
      <c r="L105" s="17">
        <v>2</v>
      </c>
      <c r="M105" s="17">
        <v>27</v>
      </c>
      <c r="N105" s="17">
        <v>37</v>
      </c>
      <c r="O105" s="17">
        <v>27</v>
      </c>
      <c r="P105" s="17">
        <v>46</v>
      </c>
      <c r="Q105" s="17">
        <v>16</v>
      </c>
      <c r="R105" s="17">
        <v>34</v>
      </c>
      <c r="S105" s="17">
        <v>77</v>
      </c>
      <c r="T105" s="17">
        <v>40</v>
      </c>
      <c r="U105" s="17">
        <v>59</v>
      </c>
      <c r="V105" s="17">
        <v>37</v>
      </c>
      <c r="W105" s="16">
        <f>SUM(F105:V105)</f>
        <v>573</v>
      </c>
    </row>
    <row r="106" spans="1:23" ht="19.5" customHeight="1">
      <c r="A106" s="78"/>
      <c r="B106" s="79"/>
      <c r="C106" s="80"/>
      <c r="D106" s="86" t="s">
        <v>20</v>
      </c>
      <c r="E106" s="87"/>
      <c r="F106" s="12">
        <v>3</v>
      </c>
      <c r="G106" s="12">
        <v>2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1</v>
      </c>
      <c r="N106" s="12">
        <v>2</v>
      </c>
      <c r="O106" s="12">
        <v>0</v>
      </c>
      <c r="P106" s="12">
        <v>3</v>
      </c>
      <c r="Q106" s="12">
        <v>0</v>
      </c>
      <c r="R106" s="12">
        <v>1</v>
      </c>
      <c r="S106" s="12">
        <v>10</v>
      </c>
      <c r="T106" s="12">
        <v>3</v>
      </c>
      <c r="U106" s="12">
        <v>1</v>
      </c>
      <c r="V106" s="12">
        <v>1</v>
      </c>
      <c r="W106" s="13">
        <f t="shared" ref="W106:W107" si="52">SUM(F106:V106)</f>
        <v>27</v>
      </c>
    </row>
    <row r="107" spans="1:23" ht="19.5" customHeight="1" thickBot="1">
      <c r="A107" s="78"/>
      <c r="B107" s="79"/>
      <c r="C107" s="80"/>
      <c r="D107" s="174" t="s">
        <v>18</v>
      </c>
      <c r="E107" s="175"/>
      <c r="F107" s="22">
        <f>F105+F106</f>
        <v>41</v>
      </c>
      <c r="G107" s="22">
        <f t="shared" ref="G107:V107" si="53">G105+G106</f>
        <v>55</v>
      </c>
      <c r="H107" s="22">
        <f t="shared" si="53"/>
        <v>45</v>
      </c>
      <c r="I107" s="22">
        <f t="shared" si="53"/>
        <v>6</v>
      </c>
      <c r="J107" s="22">
        <f t="shared" si="53"/>
        <v>20</v>
      </c>
      <c r="K107" s="22">
        <f t="shared" si="53"/>
        <v>9</v>
      </c>
      <c r="L107" s="22">
        <f t="shared" si="53"/>
        <v>2</v>
      </c>
      <c r="M107" s="22">
        <f t="shared" si="53"/>
        <v>28</v>
      </c>
      <c r="N107" s="22">
        <f t="shared" si="53"/>
        <v>39</v>
      </c>
      <c r="O107" s="22">
        <f t="shared" si="53"/>
        <v>27</v>
      </c>
      <c r="P107" s="22">
        <f t="shared" si="53"/>
        <v>49</v>
      </c>
      <c r="Q107" s="22">
        <f t="shared" si="53"/>
        <v>16</v>
      </c>
      <c r="R107" s="22">
        <f t="shared" si="53"/>
        <v>35</v>
      </c>
      <c r="S107" s="22">
        <f t="shared" si="53"/>
        <v>87</v>
      </c>
      <c r="T107" s="22">
        <f t="shared" si="53"/>
        <v>43</v>
      </c>
      <c r="U107" s="22">
        <f t="shared" si="53"/>
        <v>60</v>
      </c>
      <c r="V107" s="22">
        <f t="shared" si="53"/>
        <v>38</v>
      </c>
      <c r="W107" s="23">
        <f t="shared" si="52"/>
        <v>600</v>
      </c>
    </row>
    <row r="108" spans="1:23" ht="19.5" customHeight="1" thickTop="1" thickBot="1">
      <c r="A108" s="199" t="s">
        <v>104</v>
      </c>
      <c r="B108" s="200"/>
      <c r="C108" s="201"/>
      <c r="D108" s="202" t="s">
        <v>18</v>
      </c>
      <c r="E108" s="203"/>
      <c r="F108" s="24">
        <f>F101+F104+F107</f>
        <v>1328</v>
      </c>
      <c r="G108" s="24">
        <f t="shared" ref="G108:V108" si="54">G101+G104+G107</f>
        <v>1148</v>
      </c>
      <c r="H108" s="24">
        <f t="shared" si="54"/>
        <v>1062</v>
      </c>
      <c r="I108" s="24">
        <f t="shared" si="54"/>
        <v>304</v>
      </c>
      <c r="J108" s="24">
        <f t="shared" si="54"/>
        <v>561</v>
      </c>
      <c r="K108" s="24">
        <f t="shared" si="54"/>
        <v>109</v>
      </c>
      <c r="L108" s="24">
        <f t="shared" si="54"/>
        <v>154</v>
      </c>
      <c r="M108" s="24">
        <f t="shared" si="54"/>
        <v>660</v>
      </c>
      <c r="N108" s="24">
        <f t="shared" si="54"/>
        <v>1134</v>
      </c>
      <c r="O108" s="24">
        <f t="shared" si="54"/>
        <v>972</v>
      </c>
      <c r="P108" s="24">
        <f t="shared" si="54"/>
        <v>1019</v>
      </c>
      <c r="Q108" s="24">
        <f t="shared" si="54"/>
        <v>666</v>
      </c>
      <c r="R108" s="24">
        <f t="shared" si="54"/>
        <v>1225</v>
      </c>
      <c r="S108" s="24">
        <f t="shared" si="54"/>
        <v>2020</v>
      </c>
      <c r="T108" s="24">
        <f t="shared" si="54"/>
        <v>951</v>
      </c>
      <c r="U108" s="24">
        <f t="shared" si="54"/>
        <v>1588</v>
      </c>
      <c r="V108" s="24">
        <f t="shared" si="54"/>
        <v>1106</v>
      </c>
      <c r="W108" s="25">
        <f t="shared" ref="W108:W123" si="55">SUM(F108:V108)</f>
        <v>16007</v>
      </c>
    </row>
    <row r="109" spans="1:23" ht="19.5" customHeight="1">
      <c r="A109" s="78" t="s">
        <v>147</v>
      </c>
      <c r="B109" s="79"/>
      <c r="C109" s="80"/>
      <c r="D109" s="176" t="s">
        <v>19</v>
      </c>
      <c r="E109" s="177"/>
      <c r="F109" s="12">
        <v>331</v>
      </c>
      <c r="G109" s="12">
        <v>217</v>
      </c>
      <c r="H109" s="12">
        <v>184</v>
      </c>
      <c r="I109" s="12">
        <v>85</v>
      </c>
      <c r="J109" s="12">
        <v>69</v>
      </c>
      <c r="K109" s="12">
        <v>22</v>
      </c>
      <c r="L109" s="12">
        <v>7</v>
      </c>
      <c r="M109" s="12">
        <v>131</v>
      </c>
      <c r="N109" s="12">
        <v>144</v>
      </c>
      <c r="O109" s="12">
        <v>150</v>
      </c>
      <c r="P109" s="12">
        <v>227</v>
      </c>
      <c r="Q109" s="12">
        <v>200</v>
      </c>
      <c r="R109" s="12">
        <v>414</v>
      </c>
      <c r="S109" s="12">
        <v>652</v>
      </c>
      <c r="T109" s="12">
        <v>259</v>
      </c>
      <c r="U109" s="12">
        <v>327</v>
      </c>
      <c r="V109" s="12">
        <v>557</v>
      </c>
      <c r="W109" s="13">
        <f t="shared" si="55"/>
        <v>3976</v>
      </c>
    </row>
    <row r="110" spans="1:23" ht="19.5" customHeight="1">
      <c r="A110" s="78"/>
      <c r="B110" s="79"/>
      <c r="C110" s="80"/>
      <c r="D110" s="171" t="s">
        <v>20</v>
      </c>
      <c r="E110" s="86"/>
      <c r="F110" s="12">
        <v>32</v>
      </c>
      <c r="G110" s="12">
        <v>14</v>
      </c>
      <c r="H110" s="12">
        <v>9</v>
      </c>
      <c r="I110" s="12">
        <v>7</v>
      </c>
      <c r="J110" s="12">
        <v>6</v>
      </c>
      <c r="K110" s="12">
        <v>1</v>
      </c>
      <c r="L110" s="12">
        <v>1</v>
      </c>
      <c r="M110" s="12">
        <v>3</v>
      </c>
      <c r="N110" s="12">
        <v>7</v>
      </c>
      <c r="O110" s="12">
        <v>7</v>
      </c>
      <c r="P110" s="12">
        <v>5</v>
      </c>
      <c r="Q110" s="12">
        <v>7</v>
      </c>
      <c r="R110" s="12">
        <v>32</v>
      </c>
      <c r="S110" s="12">
        <v>51</v>
      </c>
      <c r="T110" s="12">
        <v>11</v>
      </c>
      <c r="U110" s="12">
        <v>20</v>
      </c>
      <c r="V110" s="12">
        <v>49</v>
      </c>
      <c r="W110" s="13">
        <f t="shared" si="55"/>
        <v>262</v>
      </c>
    </row>
    <row r="111" spans="1:23" ht="19.5" customHeight="1" thickBot="1">
      <c r="A111" s="81"/>
      <c r="B111" s="82"/>
      <c r="C111" s="83"/>
      <c r="D111" s="172" t="s">
        <v>18</v>
      </c>
      <c r="E111" s="173"/>
      <c r="F111" s="14">
        <f t="shared" ref="F111:V111" si="56">F109+F110</f>
        <v>363</v>
      </c>
      <c r="G111" s="14">
        <f t="shared" si="56"/>
        <v>231</v>
      </c>
      <c r="H111" s="14">
        <f t="shared" si="56"/>
        <v>193</v>
      </c>
      <c r="I111" s="14">
        <f t="shared" si="56"/>
        <v>92</v>
      </c>
      <c r="J111" s="14">
        <f t="shared" si="56"/>
        <v>75</v>
      </c>
      <c r="K111" s="14">
        <f t="shared" si="56"/>
        <v>23</v>
      </c>
      <c r="L111" s="14">
        <f t="shared" si="56"/>
        <v>8</v>
      </c>
      <c r="M111" s="14">
        <f t="shared" si="56"/>
        <v>134</v>
      </c>
      <c r="N111" s="14">
        <f t="shared" si="56"/>
        <v>151</v>
      </c>
      <c r="O111" s="14">
        <f t="shared" si="56"/>
        <v>157</v>
      </c>
      <c r="P111" s="14">
        <f t="shared" si="56"/>
        <v>232</v>
      </c>
      <c r="Q111" s="14">
        <f t="shared" si="56"/>
        <v>207</v>
      </c>
      <c r="R111" s="14">
        <f t="shared" si="56"/>
        <v>446</v>
      </c>
      <c r="S111" s="14">
        <f t="shared" si="56"/>
        <v>703</v>
      </c>
      <c r="T111" s="14">
        <f t="shared" si="56"/>
        <v>270</v>
      </c>
      <c r="U111" s="14">
        <f t="shared" si="56"/>
        <v>347</v>
      </c>
      <c r="V111" s="14">
        <f t="shared" si="56"/>
        <v>606</v>
      </c>
      <c r="W111" s="15">
        <f t="shared" si="55"/>
        <v>4238</v>
      </c>
    </row>
    <row r="112" spans="1:23" ht="19.5" customHeight="1">
      <c r="A112" s="75" t="s">
        <v>148</v>
      </c>
      <c r="B112" s="76"/>
      <c r="C112" s="77"/>
      <c r="D112" s="169" t="s">
        <v>19</v>
      </c>
      <c r="E112" s="170"/>
      <c r="F112" s="12">
        <v>27</v>
      </c>
      <c r="G112" s="12">
        <v>12</v>
      </c>
      <c r="H112" s="12">
        <v>15</v>
      </c>
      <c r="I112" s="12">
        <v>7</v>
      </c>
      <c r="J112" s="12">
        <v>14</v>
      </c>
      <c r="K112" s="12">
        <v>2</v>
      </c>
      <c r="L112" s="12">
        <v>0</v>
      </c>
      <c r="M112" s="12">
        <v>13</v>
      </c>
      <c r="N112" s="12">
        <v>9</v>
      </c>
      <c r="O112" s="12">
        <v>12</v>
      </c>
      <c r="P112" s="12">
        <v>24</v>
      </c>
      <c r="Q112" s="12">
        <v>13</v>
      </c>
      <c r="R112" s="12">
        <v>16</v>
      </c>
      <c r="S112" s="12">
        <v>35</v>
      </c>
      <c r="T112" s="12">
        <v>8</v>
      </c>
      <c r="U112" s="12">
        <v>22</v>
      </c>
      <c r="V112" s="12">
        <v>20</v>
      </c>
      <c r="W112" s="13">
        <f t="shared" si="55"/>
        <v>249</v>
      </c>
    </row>
    <row r="113" spans="1:23" ht="19.5" customHeight="1">
      <c r="A113" s="78"/>
      <c r="B113" s="79"/>
      <c r="C113" s="80"/>
      <c r="D113" s="171" t="s">
        <v>20</v>
      </c>
      <c r="E113" s="86"/>
      <c r="F113" s="12">
        <v>1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2</v>
      </c>
      <c r="T113" s="12">
        <v>3</v>
      </c>
      <c r="U113" s="12">
        <v>0</v>
      </c>
      <c r="V113" s="12">
        <v>1</v>
      </c>
      <c r="W113" s="13">
        <f t="shared" si="55"/>
        <v>7</v>
      </c>
    </row>
    <row r="114" spans="1:23" ht="19.5" customHeight="1" thickBot="1">
      <c r="A114" s="81"/>
      <c r="B114" s="82"/>
      <c r="C114" s="83"/>
      <c r="D114" s="172" t="s">
        <v>18</v>
      </c>
      <c r="E114" s="173"/>
      <c r="F114" s="14">
        <f t="shared" ref="F114:V114" si="57">F112+F113</f>
        <v>28</v>
      </c>
      <c r="G114" s="14">
        <f t="shared" si="57"/>
        <v>12</v>
      </c>
      <c r="H114" s="14">
        <f t="shared" si="57"/>
        <v>15</v>
      </c>
      <c r="I114" s="14">
        <f t="shared" si="57"/>
        <v>7</v>
      </c>
      <c r="J114" s="14">
        <f t="shared" si="57"/>
        <v>14</v>
      </c>
      <c r="K114" s="14">
        <f t="shared" si="57"/>
        <v>2</v>
      </c>
      <c r="L114" s="14">
        <f t="shared" si="57"/>
        <v>0</v>
      </c>
      <c r="M114" s="14">
        <f t="shared" si="57"/>
        <v>13</v>
      </c>
      <c r="N114" s="14">
        <f t="shared" si="57"/>
        <v>9</v>
      </c>
      <c r="O114" s="14">
        <f t="shared" si="57"/>
        <v>12</v>
      </c>
      <c r="P114" s="14">
        <f t="shared" si="57"/>
        <v>24</v>
      </c>
      <c r="Q114" s="14">
        <f t="shared" si="57"/>
        <v>13</v>
      </c>
      <c r="R114" s="14">
        <f t="shared" si="57"/>
        <v>16</v>
      </c>
      <c r="S114" s="14">
        <f t="shared" si="57"/>
        <v>37</v>
      </c>
      <c r="T114" s="14">
        <f t="shared" si="57"/>
        <v>11</v>
      </c>
      <c r="U114" s="14">
        <f t="shared" si="57"/>
        <v>22</v>
      </c>
      <c r="V114" s="14">
        <f t="shared" si="57"/>
        <v>21</v>
      </c>
      <c r="W114" s="15">
        <f t="shared" si="55"/>
        <v>256</v>
      </c>
    </row>
    <row r="115" spans="1:23" ht="19.5" customHeight="1">
      <c r="A115" s="75" t="s">
        <v>79</v>
      </c>
      <c r="B115" s="76"/>
      <c r="C115" s="77"/>
      <c r="D115" s="169" t="s">
        <v>19</v>
      </c>
      <c r="E115" s="170"/>
      <c r="F115" s="12">
        <v>31</v>
      </c>
      <c r="G115" s="12">
        <v>21</v>
      </c>
      <c r="H115" s="12">
        <v>15</v>
      </c>
      <c r="I115" s="12">
        <v>4</v>
      </c>
      <c r="J115" s="12">
        <v>14</v>
      </c>
      <c r="K115" s="12">
        <v>1</v>
      </c>
      <c r="L115" s="12">
        <v>0</v>
      </c>
      <c r="M115" s="12">
        <v>11</v>
      </c>
      <c r="N115" s="12">
        <v>10</v>
      </c>
      <c r="O115" s="12">
        <v>16</v>
      </c>
      <c r="P115" s="12">
        <v>12</v>
      </c>
      <c r="Q115" s="12">
        <v>14</v>
      </c>
      <c r="R115" s="12">
        <v>32</v>
      </c>
      <c r="S115" s="12">
        <v>38</v>
      </c>
      <c r="T115" s="12">
        <v>24</v>
      </c>
      <c r="U115" s="12">
        <v>19</v>
      </c>
      <c r="V115" s="12">
        <v>14</v>
      </c>
      <c r="W115" s="13">
        <f t="shared" si="55"/>
        <v>276</v>
      </c>
    </row>
    <row r="116" spans="1:23" ht="19.5" customHeight="1">
      <c r="A116" s="78"/>
      <c r="B116" s="79"/>
      <c r="C116" s="80"/>
      <c r="D116" s="171" t="s">
        <v>20</v>
      </c>
      <c r="E116" s="86"/>
      <c r="F116" s="12">
        <v>0</v>
      </c>
      <c r="G116" s="12">
        <v>1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1</v>
      </c>
      <c r="Q116" s="12">
        <v>0</v>
      </c>
      <c r="R116" s="12">
        <v>3</v>
      </c>
      <c r="S116" s="12">
        <v>1</v>
      </c>
      <c r="T116" s="12">
        <v>0</v>
      </c>
      <c r="U116" s="12">
        <v>3</v>
      </c>
      <c r="V116" s="12">
        <v>1</v>
      </c>
      <c r="W116" s="13">
        <f t="shared" si="55"/>
        <v>10</v>
      </c>
    </row>
    <row r="117" spans="1:23" ht="19.5" customHeight="1" thickBot="1">
      <c r="A117" s="81"/>
      <c r="B117" s="82"/>
      <c r="C117" s="83"/>
      <c r="D117" s="172" t="s">
        <v>18</v>
      </c>
      <c r="E117" s="173"/>
      <c r="F117" s="14">
        <f t="shared" ref="F117:V117" si="58">F115+F116</f>
        <v>31</v>
      </c>
      <c r="G117" s="14">
        <f t="shared" si="58"/>
        <v>22</v>
      </c>
      <c r="H117" s="14">
        <f t="shared" si="58"/>
        <v>15</v>
      </c>
      <c r="I117" s="14">
        <f t="shared" si="58"/>
        <v>4</v>
      </c>
      <c r="J117" s="14">
        <f t="shared" si="58"/>
        <v>14</v>
      </c>
      <c r="K117" s="14">
        <f t="shared" si="58"/>
        <v>1</v>
      </c>
      <c r="L117" s="14">
        <f t="shared" si="58"/>
        <v>0</v>
      </c>
      <c r="M117" s="14">
        <f t="shared" si="58"/>
        <v>11</v>
      </c>
      <c r="N117" s="14">
        <f t="shared" si="58"/>
        <v>10</v>
      </c>
      <c r="O117" s="14">
        <f t="shared" si="58"/>
        <v>16</v>
      </c>
      <c r="P117" s="14">
        <f t="shared" si="58"/>
        <v>13</v>
      </c>
      <c r="Q117" s="14">
        <f t="shared" si="58"/>
        <v>14</v>
      </c>
      <c r="R117" s="14">
        <f t="shared" si="58"/>
        <v>35</v>
      </c>
      <c r="S117" s="14">
        <f t="shared" si="58"/>
        <v>39</v>
      </c>
      <c r="T117" s="14">
        <f t="shared" si="58"/>
        <v>24</v>
      </c>
      <c r="U117" s="14">
        <f t="shared" si="58"/>
        <v>22</v>
      </c>
      <c r="V117" s="14">
        <f t="shared" si="58"/>
        <v>15</v>
      </c>
      <c r="W117" s="15">
        <f t="shared" si="55"/>
        <v>286</v>
      </c>
    </row>
    <row r="118" spans="1:23" ht="19.5" customHeight="1">
      <c r="A118" s="75" t="s">
        <v>80</v>
      </c>
      <c r="B118" s="76"/>
      <c r="C118" s="77"/>
      <c r="D118" s="169" t="s">
        <v>19</v>
      </c>
      <c r="E118" s="170"/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3">
        <f t="shared" si="55"/>
        <v>0</v>
      </c>
    </row>
    <row r="119" spans="1:23" ht="19.5" customHeight="1">
      <c r="A119" s="78"/>
      <c r="B119" s="79"/>
      <c r="C119" s="80"/>
      <c r="D119" s="171" t="s">
        <v>20</v>
      </c>
      <c r="E119" s="86"/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3">
        <f t="shared" si="55"/>
        <v>0</v>
      </c>
    </row>
    <row r="120" spans="1:23" ht="19.5" customHeight="1" thickBot="1">
      <c r="A120" s="81"/>
      <c r="B120" s="82"/>
      <c r="C120" s="83"/>
      <c r="D120" s="172" t="s">
        <v>18</v>
      </c>
      <c r="E120" s="173"/>
      <c r="F120" s="14">
        <f t="shared" ref="F120:V120" si="59">F118+F119</f>
        <v>0</v>
      </c>
      <c r="G120" s="14">
        <f t="shared" si="59"/>
        <v>0</v>
      </c>
      <c r="H120" s="14">
        <f t="shared" si="59"/>
        <v>0</v>
      </c>
      <c r="I120" s="14">
        <f t="shared" si="59"/>
        <v>0</v>
      </c>
      <c r="J120" s="14">
        <f t="shared" si="59"/>
        <v>0</v>
      </c>
      <c r="K120" s="14">
        <f t="shared" si="59"/>
        <v>0</v>
      </c>
      <c r="L120" s="14">
        <f t="shared" si="59"/>
        <v>0</v>
      </c>
      <c r="M120" s="14">
        <f t="shared" si="59"/>
        <v>0</v>
      </c>
      <c r="N120" s="14">
        <f t="shared" si="59"/>
        <v>0</v>
      </c>
      <c r="O120" s="14">
        <f t="shared" si="59"/>
        <v>0</v>
      </c>
      <c r="P120" s="14">
        <f t="shared" si="59"/>
        <v>0</v>
      </c>
      <c r="Q120" s="14">
        <f t="shared" si="59"/>
        <v>0</v>
      </c>
      <c r="R120" s="14">
        <f t="shared" si="59"/>
        <v>0</v>
      </c>
      <c r="S120" s="14">
        <f t="shared" si="59"/>
        <v>0</v>
      </c>
      <c r="T120" s="14">
        <f t="shared" si="59"/>
        <v>0</v>
      </c>
      <c r="U120" s="14">
        <f t="shared" si="59"/>
        <v>0</v>
      </c>
      <c r="V120" s="14">
        <f t="shared" si="59"/>
        <v>0</v>
      </c>
      <c r="W120" s="15">
        <f t="shared" si="55"/>
        <v>0</v>
      </c>
    </row>
    <row r="121" spans="1:23" ht="19.5" customHeight="1">
      <c r="A121" s="75" t="s">
        <v>89</v>
      </c>
      <c r="B121" s="76"/>
      <c r="C121" s="77"/>
      <c r="D121" s="169" t="s">
        <v>19</v>
      </c>
      <c r="E121" s="170"/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3">
        <f t="shared" si="55"/>
        <v>0</v>
      </c>
    </row>
    <row r="122" spans="1:23" ht="19.5" customHeight="1">
      <c r="A122" s="78"/>
      <c r="B122" s="79"/>
      <c r="C122" s="80"/>
      <c r="D122" s="171" t="s">
        <v>20</v>
      </c>
      <c r="E122" s="86"/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3">
        <f t="shared" si="55"/>
        <v>0</v>
      </c>
    </row>
    <row r="123" spans="1:23" ht="19.5" customHeight="1" thickBot="1">
      <c r="A123" s="81"/>
      <c r="B123" s="82"/>
      <c r="C123" s="83"/>
      <c r="D123" s="172" t="s">
        <v>18</v>
      </c>
      <c r="E123" s="173"/>
      <c r="F123" s="14">
        <f t="shared" ref="F123:V123" si="60">F121+F122</f>
        <v>0</v>
      </c>
      <c r="G123" s="14">
        <f t="shared" si="60"/>
        <v>0</v>
      </c>
      <c r="H123" s="14">
        <f t="shared" si="60"/>
        <v>0</v>
      </c>
      <c r="I123" s="14">
        <f t="shared" si="60"/>
        <v>0</v>
      </c>
      <c r="J123" s="14">
        <f t="shared" si="60"/>
        <v>0</v>
      </c>
      <c r="K123" s="14">
        <f t="shared" si="60"/>
        <v>0</v>
      </c>
      <c r="L123" s="14">
        <f t="shared" si="60"/>
        <v>0</v>
      </c>
      <c r="M123" s="14">
        <f t="shared" si="60"/>
        <v>0</v>
      </c>
      <c r="N123" s="14">
        <f t="shared" si="60"/>
        <v>0</v>
      </c>
      <c r="O123" s="14">
        <f t="shared" si="60"/>
        <v>0</v>
      </c>
      <c r="P123" s="14">
        <f t="shared" si="60"/>
        <v>0</v>
      </c>
      <c r="Q123" s="14">
        <f t="shared" si="60"/>
        <v>0</v>
      </c>
      <c r="R123" s="14">
        <f t="shared" si="60"/>
        <v>0</v>
      </c>
      <c r="S123" s="14">
        <f t="shared" si="60"/>
        <v>0</v>
      </c>
      <c r="T123" s="14">
        <f t="shared" si="60"/>
        <v>0</v>
      </c>
      <c r="U123" s="14">
        <f t="shared" si="60"/>
        <v>0</v>
      </c>
      <c r="V123" s="14">
        <f t="shared" si="60"/>
        <v>0</v>
      </c>
      <c r="W123" s="15">
        <f t="shared" si="55"/>
        <v>0</v>
      </c>
    </row>
    <row r="124" spans="1:23" ht="19.5" customHeight="1">
      <c r="A124" s="20"/>
      <c r="B124" s="20"/>
      <c r="C124" s="20"/>
    </row>
    <row r="125" spans="1:23" ht="19.5" customHeight="1">
      <c r="A125" s="20"/>
      <c r="B125" s="20"/>
      <c r="C125" s="20"/>
    </row>
    <row r="126" spans="1:23" ht="19.5" customHeight="1">
      <c r="A126" s="20"/>
      <c r="B126" s="20"/>
      <c r="C126" s="20"/>
    </row>
    <row r="127" spans="1:23" ht="19.5" customHeight="1">
      <c r="A127" s="20"/>
      <c r="B127" s="20"/>
      <c r="C127" s="20"/>
    </row>
    <row r="128" spans="1:23" ht="19.5" customHeight="1" thickBot="1">
      <c r="A128" s="20"/>
      <c r="B128" s="20"/>
      <c r="C128" s="20"/>
    </row>
    <row r="129" spans="1:23" ht="19.5" customHeight="1">
      <c r="A129" s="113" t="s">
        <v>29</v>
      </c>
      <c r="B129" s="114"/>
      <c r="C129" s="115"/>
    </row>
    <row r="130" spans="1:23" ht="19.5" customHeight="1" thickBot="1">
      <c r="A130" s="116"/>
      <c r="B130" s="117"/>
      <c r="C130" s="118"/>
    </row>
    <row r="131" spans="1:23" s="21" customFormat="1" ht="24.95" customHeight="1">
      <c r="A131" s="113" t="s">
        <v>0</v>
      </c>
      <c r="B131" s="114"/>
      <c r="C131" s="115"/>
      <c r="D131" s="122"/>
      <c r="E131" s="123"/>
      <c r="F131" s="128" t="s">
        <v>1</v>
      </c>
      <c r="G131" s="68" t="s">
        <v>2</v>
      </c>
      <c r="H131" s="108" t="s">
        <v>3</v>
      </c>
      <c r="I131" s="68" t="s">
        <v>4</v>
      </c>
      <c r="J131" s="108" t="s">
        <v>5</v>
      </c>
      <c r="K131" s="68" t="s">
        <v>6</v>
      </c>
      <c r="L131" s="108" t="s">
        <v>7</v>
      </c>
      <c r="M131" s="68" t="s">
        <v>8</v>
      </c>
      <c r="N131" s="108" t="s">
        <v>9</v>
      </c>
      <c r="O131" s="68" t="s">
        <v>10</v>
      </c>
      <c r="P131" s="108" t="s">
        <v>11</v>
      </c>
      <c r="Q131" s="68" t="s">
        <v>12</v>
      </c>
      <c r="R131" s="108" t="s">
        <v>13</v>
      </c>
      <c r="S131" s="68" t="s">
        <v>14</v>
      </c>
      <c r="T131" s="108" t="s">
        <v>15</v>
      </c>
      <c r="U131" s="68" t="s">
        <v>16</v>
      </c>
      <c r="V131" s="108" t="s">
        <v>17</v>
      </c>
      <c r="W131" s="65" t="s">
        <v>18</v>
      </c>
    </row>
    <row r="132" spans="1:23" s="21" customFormat="1" ht="24.95" customHeight="1">
      <c r="A132" s="116"/>
      <c r="B132" s="117"/>
      <c r="C132" s="118"/>
      <c r="D132" s="124"/>
      <c r="E132" s="125"/>
      <c r="F132" s="129"/>
      <c r="G132" s="69"/>
      <c r="H132" s="109"/>
      <c r="I132" s="69"/>
      <c r="J132" s="109"/>
      <c r="K132" s="69"/>
      <c r="L132" s="109"/>
      <c r="M132" s="69"/>
      <c r="N132" s="109"/>
      <c r="O132" s="69"/>
      <c r="P132" s="109"/>
      <c r="Q132" s="69"/>
      <c r="R132" s="109"/>
      <c r="S132" s="69"/>
      <c r="T132" s="109"/>
      <c r="U132" s="69"/>
      <c r="V132" s="109"/>
      <c r="W132" s="66"/>
    </row>
    <row r="133" spans="1:23" s="21" customFormat="1" ht="34.5" customHeight="1" thickBot="1">
      <c r="A133" s="119"/>
      <c r="B133" s="120"/>
      <c r="C133" s="121"/>
      <c r="D133" s="126"/>
      <c r="E133" s="127"/>
      <c r="F133" s="130"/>
      <c r="G133" s="70"/>
      <c r="H133" s="110"/>
      <c r="I133" s="70"/>
      <c r="J133" s="110"/>
      <c r="K133" s="70"/>
      <c r="L133" s="110"/>
      <c r="M133" s="70"/>
      <c r="N133" s="110"/>
      <c r="O133" s="70"/>
      <c r="P133" s="110"/>
      <c r="Q133" s="70"/>
      <c r="R133" s="110"/>
      <c r="S133" s="70"/>
      <c r="T133" s="110"/>
      <c r="U133" s="70"/>
      <c r="V133" s="110"/>
      <c r="W133" s="67"/>
    </row>
    <row r="134" spans="1:23" ht="19.5" customHeight="1">
      <c r="A134" s="75" t="s">
        <v>56</v>
      </c>
      <c r="B134" s="76"/>
      <c r="C134" s="77"/>
      <c r="D134" s="84" t="s">
        <v>19</v>
      </c>
      <c r="E134" s="85"/>
      <c r="F134" s="12">
        <v>1089</v>
      </c>
      <c r="G134" s="12">
        <v>946</v>
      </c>
      <c r="H134" s="12">
        <v>881</v>
      </c>
      <c r="I134" s="12">
        <v>262</v>
      </c>
      <c r="J134" s="12">
        <v>485</v>
      </c>
      <c r="K134" s="12">
        <v>86</v>
      </c>
      <c r="L134" s="12">
        <v>146</v>
      </c>
      <c r="M134" s="12">
        <v>565</v>
      </c>
      <c r="N134" s="12">
        <v>963</v>
      </c>
      <c r="O134" s="12">
        <v>858</v>
      </c>
      <c r="P134" s="12">
        <v>859</v>
      </c>
      <c r="Q134" s="12">
        <v>567</v>
      </c>
      <c r="R134" s="12">
        <v>1001</v>
      </c>
      <c r="S134" s="12">
        <v>1639</v>
      </c>
      <c r="T134" s="12">
        <v>775</v>
      </c>
      <c r="U134" s="12">
        <v>1334</v>
      </c>
      <c r="V134" s="12">
        <v>896</v>
      </c>
      <c r="W134" s="13">
        <f>SUM(F134:V134)</f>
        <v>13352</v>
      </c>
    </row>
    <row r="135" spans="1:23" ht="19.5" customHeight="1">
      <c r="A135" s="78"/>
      <c r="B135" s="79"/>
      <c r="C135" s="80"/>
      <c r="D135" s="86" t="s">
        <v>20</v>
      </c>
      <c r="E135" s="87"/>
      <c r="F135" s="12">
        <v>92</v>
      </c>
      <c r="G135" s="12">
        <v>29</v>
      </c>
      <c r="H135" s="12">
        <v>28</v>
      </c>
      <c r="I135" s="12">
        <v>12</v>
      </c>
      <c r="J135" s="12">
        <v>20</v>
      </c>
      <c r="K135" s="12">
        <v>7</v>
      </c>
      <c r="L135" s="12">
        <v>1</v>
      </c>
      <c r="M135" s="12">
        <v>15</v>
      </c>
      <c r="N135" s="12">
        <v>40</v>
      </c>
      <c r="O135" s="12">
        <v>20</v>
      </c>
      <c r="P135" s="12">
        <v>25</v>
      </c>
      <c r="Q135" s="12">
        <v>26</v>
      </c>
      <c r="R135" s="12">
        <v>64</v>
      </c>
      <c r="S135" s="12">
        <v>127</v>
      </c>
      <c r="T135" s="12">
        <v>54</v>
      </c>
      <c r="U135" s="12">
        <v>76</v>
      </c>
      <c r="V135" s="12">
        <v>67</v>
      </c>
      <c r="W135" s="13">
        <f t="shared" ref="W135:W136" si="61">SUM(F135:V135)</f>
        <v>703</v>
      </c>
    </row>
    <row r="136" spans="1:23" ht="19.5" customHeight="1" thickBot="1">
      <c r="A136" s="81"/>
      <c r="B136" s="82"/>
      <c r="C136" s="83"/>
      <c r="D136" s="111" t="s">
        <v>18</v>
      </c>
      <c r="E136" s="112"/>
      <c r="F136" s="14">
        <f>F134+F135</f>
        <v>1181</v>
      </c>
      <c r="G136" s="14">
        <f t="shared" ref="G136:V136" si="62">G134+G135</f>
        <v>975</v>
      </c>
      <c r="H136" s="14">
        <f t="shared" si="62"/>
        <v>909</v>
      </c>
      <c r="I136" s="14">
        <f t="shared" si="62"/>
        <v>274</v>
      </c>
      <c r="J136" s="14">
        <f t="shared" si="62"/>
        <v>505</v>
      </c>
      <c r="K136" s="14">
        <f t="shared" si="62"/>
        <v>93</v>
      </c>
      <c r="L136" s="14">
        <f t="shared" si="62"/>
        <v>147</v>
      </c>
      <c r="M136" s="14">
        <f t="shared" si="62"/>
        <v>580</v>
      </c>
      <c r="N136" s="14">
        <f t="shared" si="62"/>
        <v>1003</v>
      </c>
      <c r="O136" s="14">
        <f t="shared" si="62"/>
        <v>878</v>
      </c>
      <c r="P136" s="14">
        <f t="shared" si="62"/>
        <v>884</v>
      </c>
      <c r="Q136" s="14">
        <f t="shared" si="62"/>
        <v>593</v>
      </c>
      <c r="R136" s="14">
        <f t="shared" si="62"/>
        <v>1065</v>
      </c>
      <c r="S136" s="14">
        <f t="shared" si="62"/>
        <v>1766</v>
      </c>
      <c r="T136" s="14">
        <f t="shared" si="62"/>
        <v>829</v>
      </c>
      <c r="U136" s="14">
        <f t="shared" si="62"/>
        <v>1410</v>
      </c>
      <c r="V136" s="14">
        <f t="shared" si="62"/>
        <v>963</v>
      </c>
      <c r="W136" s="15">
        <f t="shared" si="61"/>
        <v>14055</v>
      </c>
    </row>
    <row r="137" spans="1:23" ht="19.5" customHeight="1">
      <c r="A137" s="75" t="s">
        <v>149</v>
      </c>
      <c r="B137" s="76"/>
      <c r="C137" s="77"/>
      <c r="D137" s="84" t="s">
        <v>19</v>
      </c>
      <c r="E137" s="85"/>
      <c r="F137" s="12">
        <v>107</v>
      </c>
      <c r="G137" s="12">
        <v>104</v>
      </c>
      <c r="H137" s="12">
        <v>82</v>
      </c>
      <c r="I137" s="12">
        <v>25</v>
      </c>
      <c r="J137" s="12">
        <v>41</v>
      </c>
      <c r="K137" s="12">
        <v>8</v>
      </c>
      <c r="L137" s="12">
        <v>4</v>
      </c>
      <c r="M137" s="12">
        <v>53</v>
      </c>
      <c r="N137" s="12">
        <v>57</v>
      </c>
      <c r="O137" s="12">
        <v>57</v>
      </c>
      <c r="P137" s="12">
        <v>78</v>
      </c>
      <c r="Q137" s="12">
        <v>54</v>
      </c>
      <c r="R137" s="12">
        <v>114</v>
      </c>
      <c r="S137" s="12">
        <v>175</v>
      </c>
      <c r="T137" s="12">
        <v>76</v>
      </c>
      <c r="U137" s="12">
        <v>107</v>
      </c>
      <c r="V137" s="12">
        <v>99</v>
      </c>
      <c r="W137" s="13">
        <f>SUM(F137:V137)</f>
        <v>1241</v>
      </c>
    </row>
    <row r="138" spans="1:23" ht="19.5" customHeight="1">
      <c r="A138" s="78"/>
      <c r="B138" s="79"/>
      <c r="C138" s="80"/>
      <c r="D138" s="86" t="s">
        <v>20</v>
      </c>
      <c r="E138" s="87"/>
      <c r="F138" s="12">
        <v>2</v>
      </c>
      <c r="G138" s="12">
        <v>1</v>
      </c>
      <c r="H138" s="12">
        <v>1</v>
      </c>
      <c r="I138" s="12">
        <v>1</v>
      </c>
      <c r="J138" s="12">
        <v>2</v>
      </c>
      <c r="K138" s="12">
        <v>0</v>
      </c>
      <c r="L138" s="12">
        <v>0</v>
      </c>
      <c r="M138" s="12">
        <v>0</v>
      </c>
      <c r="N138" s="12">
        <v>3</v>
      </c>
      <c r="O138" s="12">
        <v>0</v>
      </c>
      <c r="P138" s="12">
        <v>0</v>
      </c>
      <c r="Q138" s="12">
        <v>0</v>
      </c>
      <c r="R138" s="12">
        <v>5</v>
      </c>
      <c r="S138" s="12">
        <v>6</v>
      </c>
      <c r="T138" s="12">
        <v>4</v>
      </c>
      <c r="U138" s="12">
        <v>1</v>
      </c>
      <c r="V138" s="12">
        <v>2</v>
      </c>
      <c r="W138" s="13">
        <f t="shared" ref="W138:W139" si="63">SUM(F138:V138)</f>
        <v>28</v>
      </c>
    </row>
    <row r="139" spans="1:23" ht="19.5" customHeight="1" thickBot="1">
      <c r="A139" s="81"/>
      <c r="B139" s="82"/>
      <c r="C139" s="83"/>
      <c r="D139" s="111" t="s">
        <v>18</v>
      </c>
      <c r="E139" s="112"/>
      <c r="F139" s="14">
        <f>F137+F138</f>
        <v>109</v>
      </c>
      <c r="G139" s="14">
        <f t="shared" ref="G139:V139" si="64">G137+G138</f>
        <v>105</v>
      </c>
      <c r="H139" s="14">
        <f t="shared" si="64"/>
        <v>83</v>
      </c>
      <c r="I139" s="14">
        <f t="shared" si="64"/>
        <v>26</v>
      </c>
      <c r="J139" s="14">
        <f t="shared" si="64"/>
        <v>43</v>
      </c>
      <c r="K139" s="14">
        <f t="shared" si="64"/>
        <v>8</v>
      </c>
      <c r="L139" s="14">
        <f t="shared" si="64"/>
        <v>4</v>
      </c>
      <c r="M139" s="14">
        <f t="shared" si="64"/>
        <v>53</v>
      </c>
      <c r="N139" s="14">
        <f t="shared" si="64"/>
        <v>60</v>
      </c>
      <c r="O139" s="14">
        <f t="shared" si="64"/>
        <v>57</v>
      </c>
      <c r="P139" s="14">
        <f t="shared" si="64"/>
        <v>78</v>
      </c>
      <c r="Q139" s="14">
        <f t="shared" si="64"/>
        <v>54</v>
      </c>
      <c r="R139" s="14">
        <f t="shared" si="64"/>
        <v>119</v>
      </c>
      <c r="S139" s="14">
        <f t="shared" si="64"/>
        <v>181</v>
      </c>
      <c r="T139" s="14">
        <f t="shared" si="64"/>
        <v>80</v>
      </c>
      <c r="U139" s="14">
        <f t="shared" si="64"/>
        <v>108</v>
      </c>
      <c r="V139" s="14">
        <f t="shared" si="64"/>
        <v>101</v>
      </c>
      <c r="W139" s="15">
        <f t="shared" si="63"/>
        <v>1269</v>
      </c>
    </row>
    <row r="140" spans="1:23" ht="19.5" customHeight="1">
      <c r="A140" s="75" t="s">
        <v>96</v>
      </c>
      <c r="B140" s="76"/>
      <c r="C140" s="77"/>
      <c r="D140" s="84" t="s">
        <v>19</v>
      </c>
      <c r="E140" s="85"/>
      <c r="F140" s="12">
        <v>25</v>
      </c>
      <c r="G140" s="12">
        <v>34</v>
      </c>
      <c r="H140" s="12">
        <v>31</v>
      </c>
      <c r="I140" s="12">
        <v>3</v>
      </c>
      <c r="J140" s="12">
        <v>12</v>
      </c>
      <c r="K140" s="12">
        <v>4</v>
      </c>
      <c r="L140" s="12">
        <v>2</v>
      </c>
      <c r="M140" s="12">
        <v>22</v>
      </c>
      <c r="N140" s="12">
        <v>25</v>
      </c>
      <c r="O140" s="12">
        <v>20</v>
      </c>
      <c r="P140" s="12">
        <v>29</v>
      </c>
      <c r="Q140" s="12">
        <v>8</v>
      </c>
      <c r="R140" s="12">
        <v>21</v>
      </c>
      <c r="S140" s="12">
        <v>58</v>
      </c>
      <c r="T140" s="12">
        <v>33</v>
      </c>
      <c r="U140" s="12">
        <v>33</v>
      </c>
      <c r="V140" s="12">
        <v>17</v>
      </c>
      <c r="W140" s="13">
        <f>SUM(F140:V140)</f>
        <v>377</v>
      </c>
    </row>
    <row r="141" spans="1:23" ht="19.5" customHeight="1">
      <c r="A141" s="78"/>
      <c r="B141" s="79"/>
      <c r="C141" s="80"/>
      <c r="D141" s="86" t="s">
        <v>20</v>
      </c>
      <c r="E141" s="87"/>
      <c r="F141" s="12">
        <v>2</v>
      </c>
      <c r="G141" s="12">
        <v>2</v>
      </c>
      <c r="H141" s="12">
        <v>0</v>
      </c>
      <c r="I141" s="12">
        <v>0</v>
      </c>
      <c r="J141" s="12">
        <v>1</v>
      </c>
      <c r="K141" s="12">
        <v>0</v>
      </c>
      <c r="L141" s="12">
        <v>0</v>
      </c>
      <c r="M141" s="12">
        <v>0</v>
      </c>
      <c r="N141" s="12">
        <v>3</v>
      </c>
      <c r="O141" s="12">
        <v>0</v>
      </c>
      <c r="P141" s="12">
        <v>2</v>
      </c>
      <c r="Q141" s="12">
        <v>0</v>
      </c>
      <c r="R141" s="12">
        <v>0</v>
      </c>
      <c r="S141" s="12">
        <v>5</v>
      </c>
      <c r="T141" s="12">
        <v>1</v>
      </c>
      <c r="U141" s="12">
        <v>0</v>
      </c>
      <c r="V141" s="12">
        <v>1</v>
      </c>
      <c r="W141" s="13">
        <f t="shared" ref="W141:W142" si="65">SUM(F141:V141)</f>
        <v>17</v>
      </c>
    </row>
    <row r="142" spans="1:23" ht="19.5" customHeight="1" thickBot="1">
      <c r="A142" s="81"/>
      <c r="B142" s="82"/>
      <c r="C142" s="83"/>
      <c r="D142" s="111" t="s">
        <v>18</v>
      </c>
      <c r="E142" s="112"/>
      <c r="F142" s="14">
        <f>F140+F141</f>
        <v>27</v>
      </c>
      <c r="G142" s="14">
        <f t="shared" ref="G142:V142" si="66">G140+G141</f>
        <v>36</v>
      </c>
      <c r="H142" s="14">
        <f t="shared" si="66"/>
        <v>31</v>
      </c>
      <c r="I142" s="14">
        <f t="shared" si="66"/>
        <v>3</v>
      </c>
      <c r="J142" s="14">
        <f t="shared" si="66"/>
        <v>13</v>
      </c>
      <c r="K142" s="14">
        <f t="shared" si="66"/>
        <v>4</v>
      </c>
      <c r="L142" s="14">
        <f t="shared" si="66"/>
        <v>2</v>
      </c>
      <c r="M142" s="14">
        <f t="shared" si="66"/>
        <v>22</v>
      </c>
      <c r="N142" s="14">
        <f t="shared" si="66"/>
        <v>28</v>
      </c>
      <c r="O142" s="14">
        <f t="shared" si="66"/>
        <v>20</v>
      </c>
      <c r="P142" s="14">
        <f t="shared" si="66"/>
        <v>31</v>
      </c>
      <c r="Q142" s="14">
        <f t="shared" si="66"/>
        <v>8</v>
      </c>
      <c r="R142" s="14">
        <f t="shared" si="66"/>
        <v>21</v>
      </c>
      <c r="S142" s="14">
        <f t="shared" si="66"/>
        <v>63</v>
      </c>
      <c r="T142" s="14">
        <f t="shared" si="66"/>
        <v>34</v>
      </c>
      <c r="U142" s="14">
        <f t="shared" si="66"/>
        <v>33</v>
      </c>
      <c r="V142" s="14">
        <f t="shared" si="66"/>
        <v>18</v>
      </c>
      <c r="W142" s="15">
        <f t="shared" si="65"/>
        <v>394</v>
      </c>
    </row>
    <row r="143" spans="1:23" ht="19.5" customHeight="1" thickTop="1" thickBot="1">
      <c r="A143" s="199" t="s">
        <v>111</v>
      </c>
      <c r="B143" s="200"/>
      <c r="C143" s="201"/>
      <c r="D143" s="202" t="s">
        <v>18</v>
      </c>
      <c r="E143" s="203"/>
      <c r="F143" s="24">
        <f>F136+F139+F142</f>
        <v>1317</v>
      </c>
      <c r="G143" s="24">
        <f t="shared" ref="G143" si="67">G136+G139+G142</f>
        <v>1116</v>
      </c>
      <c r="H143" s="24">
        <f t="shared" ref="H143" si="68">H136+H139+H142</f>
        <v>1023</v>
      </c>
      <c r="I143" s="24">
        <f t="shared" ref="I143" si="69">I136+I139+I142</f>
        <v>303</v>
      </c>
      <c r="J143" s="24">
        <f t="shared" ref="J143" si="70">J136+J139+J142</f>
        <v>561</v>
      </c>
      <c r="K143" s="24">
        <f t="shared" ref="K143" si="71">K136+K139+K142</f>
        <v>105</v>
      </c>
      <c r="L143" s="24">
        <f t="shared" ref="L143" si="72">L136+L139+L142</f>
        <v>153</v>
      </c>
      <c r="M143" s="24">
        <f t="shared" ref="M143" si="73">M136+M139+M142</f>
        <v>655</v>
      </c>
      <c r="N143" s="24">
        <f t="shared" ref="N143" si="74">N136+N139+N142</f>
        <v>1091</v>
      </c>
      <c r="O143" s="24">
        <f t="shared" ref="O143" si="75">O136+O139+O142</f>
        <v>955</v>
      </c>
      <c r="P143" s="24">
        <f t="shared" ref="P143" si="76">P136+P139+P142</f>
        <v>993</v>
      </c>
      <c r="Q143" s="24">
        <f t="shared" ref="Q143" si="77">Q136+Q139+Q142</f>
        <v>655</v>
      </c>
      <c r="R143" s="24">
        <f t="shared" ref="R143" si="78">R136+R139+R142</f>
        <v>1205</v>
      </c>
      <c r="S143" s="24">
        <f t="shared" ref="S143" si="79">S136+S139+S142</f>
        <v>2010</v>
      </c>
      <c r="T143" s="24">
        <f t="shared" ref="T143" si="80">T136+T139+T142</f>
        <v>943</v>
      </c>
      <c r="U143" s="24">
        <f t="shared" ref="U143" si="81">U136+U139+U142</f>
        <v>1551</v>
      </c>
      <c r="V143" s="24">
        <f t="shared" ref="V143" si="82">V136+V139+V142</f>
        <v>1082</v>
      </c>
      <c r="W143" s="25">
        <f>SUM(F143:V143)</f>
        <v>15718</v>
      </c>
    </row>
    <row r="144" spans="1:23" ht="19.5" customHeight="1">
      <c r="A144" s="75" t="s">
        <v>150</v>
      </c>
      <c r="B144" s="76"/>
      <c r="C144" s="77"/>
      <c r="D144" s="84" t="s">
        <v>19</v>
      </c>
      <c r="E144" s="85"/>
      <c r="F144" s="12">
        <v>342</v>
      </c>
      <c r="G144" s="12">
        <v>228</v>
      </c>
      <c r="H144" s="12">
        <v>189</v>
      </c>
      <c r="I144" s="12">
        <v>82</v>
      </c>
      <c r="J144" s="12">
        <v>72</v>
      </c>
      <c r="K144" s="12">
        <v>21</v>
      </c>
      <c r="L144" s="12">
        <v>8</v>
      </c>
      <c r="M144" s="12">
        <v>122</v>
      </c>
      <c r="N144" s="12">
        <v>139</v>
      </c>
      <c r="O144" s="12">
        <v>136</v>
      </c>
      <c r="P144" s="12">
        <v>232</v>
      </c>
      <c r="Q144" s="12">
        <v>214</v>
      </c>
      <c r="R144" s="12">
        <v>407</v>
      </c>
      <c r="S144" s="12">
        <v>654</v>
      </c>
      <c r="T144" s="12">
        <v>247</v>
      </c>
      <c r="U144" s="12">
        <v>324</v>
      </c>
      <c r="V144" s="12">
        <v>550</v>
      </c>
      <c r="W144" s="13">
        <f>SUM(F144:V144)</f>
        <v>3967</v>
      </c>
    </row>
    <row r="145" spans="1:23" ht="19.5" customHeight="1">
      <c r="A145" s="78"/>
      <c r="B145" s="79"/>
      <c r="C145" s="80"/>
      <c r="D145" s="86" t="s">
        <v>20</v>
      </c>
      <c r="E145" s="87"/>
      <c r="F145" s="12">
        <v>335</v>
      </c>
      <c r="G145" s="12">
        <v>15</v>
      </c>
      <c r="H145" s="12">
        <v>7</v>
      </c>
      <c r="I145" s="12">
        <v>7</v>
      </c>
      <c r="J145" s="12">
        <v>6</v>
      </c>
      <c r="K145" s="12">
        <v>2</v>
      </c>
      <c r="L145" s="12">
        <v>1</v>
      </c>
      <c r="M145" s="12">
        <v>3</v>
      </c>
      <c r="N145" s="12">
        <v>7</v>
      </c>
      <c r="O145" s="12">
        <v>8</v>
      </c>
      <c r="P145" s="12">
        <v>5</v>
      </c>
      <c r="Q145" s="12">
        <v>6</v>
      </c>
      <c r="R145" s="12">
        <v>33</v>
      </c>
      <c r="S145" s="12">
        <v>53</v>
      </c>
      <c r="T145" s="12">
        <v>14</v>
      </c>
      <c r="U145" s="12">
        <v>19</v>
      </c>
      <c r="V145" s="12">
        <v>51</v>
      </c>
      <c r="W145" s="13">
        <f t="shared" ref="W145:W146" si="83">SUM(F145:V145)</f>
        <v>572</v>
      </c>
    </row>
    <row r="146" spans="1:23" ht="19.5" customHeight="1" thickBot="1">
      <c r="A146" s="81"/>
      <c r="B146" s="82"/>
      <c r="C146" s="83"/>
      <c r="D146" s="111" t="s">
        <v>18</v>
      </c>
      <c r="E146" s="112"/>
      <c r="F146" s="14">
        <f>F144+F145</f>
        <v>677</v>
      </c>
      <c r="G146" s="14">
        <f t="shared" ref="G146:V146" si="84">G144+G145</f>
        <v>243</v>
      </c>
      <c r="H146" s="14">
        <f t="shared" si="84"/>
        <v>196</v>
      </c>
      <c r="I146" s="14">
        <f t="shared" si="84"/>
        <v>89</v>
      </c>
      <c r="J146" s="14">
        <f t="shared" si="84"/>
        <v>78</v>
      </c>
      <c r="K146" s="14">
        <f t="shared" si="84"/>
        <v>23</v>
      </c>
      <c r="L146" s="14">
        <f t="shared" si="84"/>
        <v>9</v>
      </c>
      <c r="M146" s="14">
        <f t="shared" si="84"/>
        <v>125</v>
      </c>
      <c r="N146" s="14">
        <f t="shared" si="84"/>
        <v>146</v>
      </c>
      <c r="O146" s="14">
        <f t="shared" si="84"/>
        <v>144</v>
      </c>
      <c r="P146" s="14">
        <f t="shared" si="84"/>
        <v>237</v>
      </c>
      <c r="Q146" s="14">
        <f t="shared" si="84"/>
        <v>220</v>
      </c>
      <c r="R146" s="14">
        <f t="shared" si="84"/>
        <v>440</v>
      </c>
      <c r="S146" s="14">
        <f t="shared" si="84"/>
        <v>707</v>
      </c>
      <c r="T146" s="14">
        <f t="shared" si="84"/>
        <v>261</v>
      </c>
      <c r="U146" s="14">
        <f t="shared" si="84"/>
        <v>343</v>
      </c>
      <c r="V146" s="14">
        <f t="shared" si="84"/>
        <v>601</v>
      </c>
      <c r="W146" s="15">
        <f t="shared" si="83"/>
        <v>4539</v>
      </c>
    </row>
    <row r="147" spans="1:23" ht="19.5" customHeight="1">
      <c r="A147" s="75" t="s">
        <v>90</v>
      </c>
      <c r="B147" s="76"/>
      <c r="C147" s="77"/>
      <c r="D147" s="84" t="s">
        <v>19</v>
      </c>
      <c r="E147" s="85"/>
      <c r="F147" s="12">
        <v>23</v>
      </c>
      <c r="G147" s="12">
        <v>17</v>
      </c>
      <c r="H147" s="12">
        <v>29</v>
      </c>
      <c r="I147" s="12">
        <v>4</v>
      </c>
      <c r="J147" s="12">
        <v>13</v>
      </c>
      <c r="K147" s="12">
        <v>4</v>
      </c>
      <c r="L147" s="12">
        <v>0</v>
      </c>
      <c r="M147" s="12">
        <v>15</v>
      </c>
      <c r="N147" s="12">
        <v>14</v>
      </c>
      <c r="O147" s="12">
        <v>23</v>
      </c>
      <c r="P147" s="12">
        <v>24</v>
      </c>
      <c r="Q147" s="12">
        <v>15</v>
      </c>
      <c r="R147" s="12">
        <v>25</v>
      </c>
      <c r="S147" s="12">
        <v>39</v>
      </c>
      <c r="T147" s="12">
        <v>16</v>
      </c>
      <c r="U147" s="12">
        <v>27</v>
      </c>
      <c r="V147" s="12">
        <v>23</v>
      </c>
      <c r="W147" s="13">
        <f>SUM(F147:V147)</f>
        <v>311</v>
      </c>
    </row>
    <row r="148" spans="1:23" ht="19.5" customHeight="1">
      <c r="A148" s="78"/>
      <c r="B148" s="79"/>
      <c r="C148" s="80"/>
      <c r="D148" s="86" t="s">
        <v>20</v>
      </c>
      <c r="E148" s="87"/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2</v>
      </c>
      <c r="R148" s="12">
        <v>2</v>
      </c>
      <c r="S148" s="12">
        <v>0</v>
      </c>
      <c r="T148" s="12">
        <v>1</v>
      </c>
      <c r="U148" s="12">
        <v>1</v>
      </c>
      <c r="V148" s="12">
        <v>1</v>
      </c>
      <c r="W148" s="13">
        <f t="shared" ref="W148:W149" si="85">SUM(F148:V148)</f>
        <v>7</v>
      </c>
    </row>
    <row r="149" spans="1:23" ht="19.5" customHeight="1" thickBot="1">
      <c r="A149" s="81"/>
      <c r="B149" s="82"/>
      <c r="C149" s="83"/>
      <c r="D149" s="111" t="s">
        <v>18</v>
      </c>
      <c r="E149" s="112"/>
      <c r="F149" s="14">
        <f>F147+F148</f>
        <v>23</v>
      </c>
      <c r="G149" s="14">
        <f t="shared" ref="G149:V149" si="86">G147+G148</f>
        <v>17</v>
      </c>
      <c r="H149" s="14">
        <f t="shared" si="86"/>
        <v>29</v>
      </c>
      <c r="I149" s="14">
        <f t="shared" si="86"/>
        <v>4</v>
      </c>
      <c r="J149" s="14">
        <f t="shared" si="86"/>
        <v>13</v>
      </c>
      <c r="K149" s="14">
        <f t="shared" si="86"/>
        <v>4</v>
      </c>
      <c r="L149" s="14">
        <f t="shared" si="86"/>
        <v>0</v>
      </c>
      <c r="M149" s="14">
        <f t="shared" si="86"/>
        <v>15</v>
      </c>
      <c r="N149" s="14">
        <f t="shared" si="86"/>
        <v>14</v>
      </c>
      <c r="O149" s="14">
        <f t="shared" si="86"/>
        <v>23</v>
      </c>
      <c r="P149" s="14">
        <f t="shared" si="86"/>
        <v>24</v>
      </c>
      <c r="Q149" s="14">
        <f t="shared" si="86"/>
        <v>17</v>
      </c>
      <c r="R149" s="14">
        <f t="shared" si="86"/>
        <v>27</v>
      </c>
      <c r="S149" s="14">
        <f t="shared" si="86"/>
        <v>39</v>
      </c>
      <c r="T149" s="14">
        <f t="shared" si="86"/>
        <v>17</v>
      </c>
      <c r="U149" s="14">
        <f t="shared" si="86"/>
        <v>28</v>
      </c>
      <c r="V149" s="14">
        <f t="shared" si="86"/>
        <v>24</v>
      </c>
      <c r="W149" s="15">
        <f t="shared" si="85"/>
        <v>318</v>
      </c>
    </row>
    <row r="150" spans="1:23" ht="19.5" customHeight="1">
      <c r="A150" s="75" t="s">
        <v>97</v>
      </c>
      <c r="B150" s="76"/>
      <c r="C150" s="77"/>
      <c r="D150" s="84" t="s">
        <v>19</v>
      </c>
      <c r="E150" s="85"/>
      <c r="F150" s="12">
        <v>1</v>
      </c>
      <c r="G150" s="12">
        <v>1</v>
      </c>
      <c r="H150" s="12">
        <v>1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2</v>
      </c>
      <c r="Q150" s="12">
        <v>0</v>
      </c>
      <c r="R150" s="12">
        <v>3</v>
      </c>
      <c r="S150" s="12">
        <v>0</v>
      </c>
      <c r="T150" s="12">
        <v>0</v>
      </c>
      <c r="U150" s="12">
        <v>1</v>
      </c>
      <c r="V150" s="12">
        <v>1</v>
      </c>
      <c r="W150" s="13">
        <f>SUM(F150:V150)</f>
        <v>10</v>
      </c>
    </row>
    <row r="151" spans="1:23" ht="19.5" customHeight="1">
      <c r="A151" s="78"/>
      <c r="B151" s="79"/>
      <c r="C151" s="80"/>
      <c r="D151" s="86" t="s">
        <v>20</v>
      </c>
      <c r="E151" s="87"/>
      <c r="F151" s="12">
        <v>0</v>
      </c>
      <c r="G151" s="12">
        <v>1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3">
        <f t="shared" ref="W151:W152" si="87">SUM(F151:V151)</f>
        <v>1</v>
      </c>
    </row>
    <row r="152" spans="1:23" ht="19.5" customHeight="1" thickBot="1">
      <c r="A152" s="81"/>
      <c r="B152" s="82"/>
      <c r="C152" s="83"/>
      <c r="D152" s="111" t="s">
        <v>18</v>
      </c>
      <c r="E152" s="112"/>
      <c r="F152" s="14">
        <f>F150+F151</f>
        <v>1</v>
      </c>
      <c r="G152" s="14">
        <f t="shared" ref="G152:V152" si="88">G150+G151</f>
        <v>2</v>
      </c>
      <c r="H152" s="14">
        <f t="shared" si="88"/>
        <v>1</v>
      </c>
      <c r="I152" s="14">
        <f t="shared" si="88"/>
        <v>0</v>
      </c>
      <c r="J152" s="14">
        <f t="shared" si="88"/>
        <v>0</v>
      </c>
      <c r="K152" s="14">
        <f t="shared" si="88"/>
        <v>0</v>
      </c>
      <c r="L152" s="14">
        <f t="shared" si="88"/>
        <v>0</v>
      </c>
      <c r="M152" s="14">
        <f t="shared" si="88"/>
        <v>0</v>
      </c>
      <c r="N152" s="14">
        <f t="shared" si="88"/>
        <v>0</v>
      </c>
      <c r="O152" s="14">
        <f t="shared" si="88"/>
        <v>0</v>
      </c>
      <c r="P152" s="14">
        <f t="shared" si="88"/>
        <v>2</v>
      </c>
      <c r="Q152" s="14">
        <f t="shared" si="88"/>
        <v>0</v>
      </c>
      <c r="R152" s="14">
        <f t="shared" si="88"/>
        <v>3</v>
      </c>
      <c r="S152" s="14">
        <f t="shared" si="88"/>
        <v>0</v>
      </c>
      <c r="T152" s="14">
        <f t="shared" si="88"/>
        <v>0</v>
      </c>
      <c r="U152" s="14">
        <f t="shared" si="88"/>
        <v>1</v>
      </c>
      <c r="V152" s="14">
        <f t="shared" si="88"/>
        <v>1</v>
      </c>
      <c r="W152" s="15">
        <f t="shared" si="87"/>
        <v>11</v>
      </c>
    </row>
    <row r="153" spans="1:23" ht="19.5" customHeight="1" thickTop="1" thickBot="1">
      <c r="A153" s="199" t="s">
        <v>110</v>
      </c>
      <c r="B153" s="200"/>
      <c r="C153" s="201"/>
      <c r="D153" s="202" t="s">
        <v>18</v>
      </c>
      <c r="E153" s="203"/>
      <c r="F153" s="24">
        <f>F146+F149+F152</f>
        <v>701</v>
      </c>
      <c r="G153" s="24">
        <f t="shared" ref="G153" si="89">G146+G149+G152</f>
        <v>262</v>
      </c>
      <c r="H153" s="24">
        <f t="shared" ref="H153" si="90">H146+H149+H152</f>
        <v>226</v>
      </c>
      <c r="I153" s="24">
        <f t="shared" ref="I153" si="91">I146+I149+I152</f>
        <v>93</v>
      </c>
      <c r="J153" s="24">
        <f t="shared" ref="J153" si="92">J146+J149+J152</f>
        <v>91</v>
      </c>
      <c r="K153" s="24">
        <f t="shared" ref="K153" si="93">K146+K149+K152</f>
        <v>27</v>
      </c>
      <c r="L153" s="24">
        <f t="shared" ref="L153" si="94">L146+L149+L152</f>
        <v>9</v>
      </c>
      <c r="M153" s="24">
        <f t="shared" ref="M153" si="95">M146+M149+M152</f>
        <v>140</v>
      </c>
      <c r="N153" s="24">
        <f t="shared" ref="N153" si="96">N146+N149+N152</f>
        <v>160</v>
      </c>
      <c r="O153" s="24">
        <f t="shared" ref="O153" si="97">O146+O149+O152</f>
        <v>167</v>
      </c>
      <c r="P153" s="24">
        <f t="shared" ref="P153" si="98">P146+P149+P152</f>
        <v>263</v>
      </c>
      <c r="Q153" s="24">
        <f t="shared" ref="Q153" si="99">Q146+Q149+Q152</f>
        <v>237</v>
      </c>
      <c r="R153" s="24">
        <f t="shared" ref="R153" si="100">R146+R149+R152</f>
        <v>470</v>
      </c>
      <c r="S153" s="24">
        <f t="shared" ref="S153" si="101">S146+S149+S152</f>
        <v>746</v>
      </c>
      <c r="T153" s="24">
        <f t="shared" ref="T153" si="102">T146+T149+T152</f>
        <v>278</v>
      </c>
      <c r="U153" s="24">
        <f t="shared" ref="U153" si="103">U146+U149+U152</f>
        <v>372</v>
      </c>
      <c r="V153" s="24">
        <f t="shared" ref="V153" si="104">V146+V149+V152</f>
        <v>626</v>
      </c>
      <c r="W153" s="25">
        <f>SUM(F153:V153)</f>
        <v>4868</v>
      </c>
    </row>
    <row r="154" spans="1:23" ht="19.5" customHeight="1">
      <c r="A154" s="75" t="s">
        <v>151</v>
      </c>
      <c r="B154" s="76"/>
      <c r="C154" s="77"/>
      <c r="D154" s="84" t="s">
        <v>19</v>
      </c>
      <c r="E154" s="85"/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3">
        <f>SUM(F154:V154)</f>
        <v>0</v>
      </c>
    </row>
    <row r="155" spans="1:23" ht="19.5" customHeight="1">
      <c r="A155" s="78"/>
      <c r="B155" s="79"/>
      <c r="C155" s="80"/>
      <c r="D155" s="86" t="s">
        <v>20</v>
      </c>
      <c r="E155" s="87"/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3">
        <f t="shared" ref="W155:W156" si="105">SUM(F155:V155)</f>
        <v>0</v>
      </c>
    </row>
    <row r="156" spans="1:23" ht="19.5" customHeight="1" thickBot="1">
      <c r="A156" s="81"/>
      <c r="B156" s="82"/>
      <c r="C156" s="83"/>
      <c r="D156" s="111" t="s">
        <v>18</v>
      </c>
      <c r="E156" s="112"/>
      <c r="F156" s="14">
        <f>F154+F155</f>
        <v>0</v>
      </c>
      <c r="G156" s="14">
        <f t="shared" ref="G156:V156" si="106">G154+G155</f>
        <v>0</v>
      </c>
      <c r="H156" s="14">
        <f t="shared" si="106"/>
        <v>0</v>
      </c>
      <c r="I156" s="14">
        <f t="shared" si="106"/>
        <v>0</v>
      </c>
      <c r="J156" s="14">
        <f t="shared" si="106"/>
        <v>0</v>
      </c>
      <c r="K156" s="14">
        <f t="shared" si="106"/>
        <v>0</v>
      </c>
      <c r="L156" s="14">
        <f t="shared" si="106"/>
        <v>0</v>
      </c>
      <c r="M156" s="14">
        <f t="shared" si="106"/>
        <v>0</v>
      </c>
      <c r="N156" s="14">
        <f t="shared" si="106"/>
        <v>0</v>
      </c>
      <c r="O156" s="14">
        <f t="shared" si="106"/>
        <v>0</v>
      </c>
      <c r="P156" s="14">
        <f t="shared" si="106"/>
        <v>0</v>
      </c>
      <c r="Q156" s="14">
        <f t="shared" si="106"/>
        <v>0</v>
      </c>
      <c r="R156" s="14">
        <f t="shared" si="106"/>
        <v>0</v>
      </c>
      <c r="S156" s="14">
        <f t="shared" si="106"/>
        <v>0</v>
      </c>
      <c r="T156" s="14">
        <f t="shared" si="106"/>
        <v>0</v>
      </c>
      <c r="U156" s="14">
        <f t="shared" si="106"/>
        <v>0</v>
      </c>
      <c r="V156" s="14">
        <f t="shared" si="106"/>
        <v>0</v>
      </c>
      <c r="W156" s="15">
        <f t="shared" si="105"/>
        <v>0</v>
      </c>
    </row>
    <row r="157" spans="1:23" ht="19.5" customHeight="1">
      <c r="A157" s="75" t="s">
        <v>57</v>
      </c>
      <c r="B157" s="76"/>
      <c r="C157" s="77"/>
      <c r="D157" s="84" t="s">
        <v>19</v>
      </c>
      <c r="E157" s="85"/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3">
        <f>SUM(F157:V157)</f>
        <v>0</v>
      </c>
    </row>
    <row r="158" spans="1:23" ht="19.5" customHeight="1">
      <c r="A158" s="78"/>
      <c r="B158" s="79"/>
      <c r="C158" s="80"/>
      <c r="D158" s="86" t="s">
        <v>20</v>
      </c>
      <c r="E158" s="87"/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3">
        <f t="shared" ref="W158:W159" si="107">SUM(F158:V158)</f>
        <v>0</v>
      </c>
    </row>
    <row r="159" spans="1:23" ht="19.5" customHeight="1" thickBot="1">
      <c r="A159" s="81"/>
      <c r="B159" s="82"/>
      <c r="C159" s="83"/>
      <c r="D159" s="111" t="s">
        <v>18</v>
      </c>
      <c r="E159" s="112"/>
      <c r="F159" s="14">
        <f>F157+F158</f>
        <v>0</v>
      </c>
      <c r="G159" s="14">
        <f t="shared" ref="G159:V159" si="108">G157+G158</f>
        <v>0</v>
      </c>
      <c r="H159" s="14">
        <f t="shared" si="108"/>
        <v>0</v>
      </c>
      <c r="I159" s="14">
        <f t="shared" si="108"/>
        <v>0</v>
      </c>
      <c r="J159" s="14">
        <f t="shared" si="108"/>
        <v>0</v>
      </c>
      <c r="K159" s="14">
        <f t="shared" si="108"/>
        <v>0</v>
      </c>
      <c r="L159" s="14">
        <f t="shared" si="108"/>
        <v>0</v>
      </c>
      <c r="M159" s="14">
        <f t="shared" si="108"/>
        <v>0</v>
      </c>
      <c r="N159" s="14">
        <f t="shared" si="108"/>
        <v>0</v>
      </c>
      <c r="O159" s="14">
        <f t="shared" si="108"/>
        <v>0</v>
      </c>
      <c r="P159" s="14">
        <f t="shared" si="108"/>
        <v>0</v>
      </c>
      <c r="Q159" s="14">
        <f t="shared" si="108"/>
        <v>0</v>
      </c>
      <c r="R159" s="14">
        <f t="shared" si="108"/>
        <v>0</v>
      </c>
      <c r="S159" s="14">
        <f t="shared" si="108"/>
        <v>0</v>
      </c>
      <c r="T159" s="14">
        <f t="shared" si="108"/>
        <v>0</v>
      </c>
      <c r="U159" s="14">
        <f t="shared" si="108"/>
        <v>0</v>
      </c>
      <c r="V159" s="14">
        <f t="shared" si="108"/>
        <v>0</v>
      </c>
      <c r="W159" s="15">
        <f t="shared" si="107"/>
        <v>0</v>
      </c>
    </row>
    <row r="160" spans="1:23" ht="19.5" customHeight="1">
      <c r="A160" s="75" t="s">
        <v>81</v>
      </c>
      <c r="B160" s="76"/>
      <c r="C160" s="77"/>
      <c r="D160" s="84" t="s">
        <v>19</v>
      </c>
      <c r="E160" s="85"/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1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3">
        <f>SUM(F160:V160)</f>
        <v>1</v>
      </c>
    </row>
    <row r="161" spans="1:23" ht="19.5" customHeight="1">
      <c r="A161" s="78"/>
      <c r="B161" s="79"/>
      <c r="C161" s="80"/>
      <c r="D161" s="86" t="s">
        <v>20</v>
      </c>
      <c r="E161" s="87"/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3">
        <f t="shared" ref="W161:W162" si="109">SUM(F161:V161)</f>
        <v>0</v>
      </c>
    </row>
    <row r="162" spans="1:23" ht="19.5" customHeight="1" thickBot="1">
      <c r="A162" s="81"/>
      <c r="B162" s="82"/>
      <c r="C162" s="83"/>
      <c r="D162" s="111" t="s">
        <v>18</v>
      </c>
      <c r="E162" s="112"/>
      <c r="F162" s="14">
        <f>F160+F161</f>
        <v>0</v>
      </c>
      <c r="G162" s="14">
        <f t="shared" ref="G162:V162" si="110">G160+G161</f>
        <v>0</v>
      </c>
      <c r="H162" s="14">
        <f t="shared" si="110"/>
        <v>0</v>
      </c>
      <c r="I162" s="14">
        <f t="shared" si="110"/>
        <v>0</v>
      </c>
      <c r="J162" s="14">
        <f t="shared" si="110"/>
        <v>0</v>
      </c>
      <c r="K162" s="14">
        <f t="shared" si="110"/>
        <v>0</v>
      </c>
      <c r="L162" s="14">
        <f t="shared" si="110"/>
        <v>0</v>
      </c>
      <c r="M162" s="14">
        <f t="shared" si="110"/>
        <v>0</v>
      </c>
      <c r="N162" s="14">
        <f t="shared" si="110"/>
        <v>0</v>
      </c>
      <c r="O162" s="14">
        <f t="shared" si="110"/>
        <v>1</v>
      </c>
      <c r="P162" s="14">
        <f t="shared" si="110"/>
        <v>0</v>
      </c>
      <c r="Q162" s="14">
        <f t="shared" si="110"/>
        <v>0</v>
      </c>
      <c r="R162" s="14">
        <f t="shared" si="110"/>
        <v>0</v>
      </c>
      <c r="S162" s="14">
        <f t="shared" si="110"/>
        <v>0</v>
      </c>
      <c r="T162" s="14">
        <f t="shared" si="110"/>
        <v>0</v>
      </c>
      <c r="U162" s="14">
        <f t="shared" si="110"/>
        <v>0</v>
      </c>
      <c r="V162" s="14">
        <f t="shared" si="110"/>
        <v>0</v>
      </c>
      <c r="W162" s="15">
        <f t="shared" si="109"/>
        <v>1</v>
      </c>
    </row>
    <row r="163" spans="1:23" ht="19.5" customHeight="1">
      <c r="A163" s="75" t="s">
        <v>91</v>
      </c>
      <c r="B163" s="76"/>
      <c r="C163" s="77"/>
      <c r="D163" s="84" t="s">
        <v>19</v>
      </c>
      <c r="E163" s="85"/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3">
        <f>SUM(F163:V163)</f>
        <v>0</v>
      </c>
    </row>
    <row r="164" spans="1:23" ht="19.5" customHeight="1">
      <c r="A164" s="78"/>
      <c r="B164" s="79"/>
      <c r="C164" s="80"/>
      <c r="D164" s="86" t="s">
        <v>20</v>
      </c>
      <c r="E164" s="87"/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3">
        <f t="shared" ref="W164:W165" si="111">SUM(F164:V164)</f>
        <v>0</v>
      </c>
    </row>
    <row r="165" spans="1:23" ht="19.5" customHeight="1" thickBot="1">
      <c r="A165" s="81"/>
      <c r="B165" s="82"/>
      <c r="C165" s="83"/>
      <c r="D165" s="111" t="s">
        <v>18</v>
      </c>
      <c r="E165" s="112"/>
      <c r="F165" s="14">
        <f>F163+F164</f>
        <v>0</v>
      </c>
      <c r="G165" s="14">
        <f t="shared" ref="G165:V165" si="112">G163+G164</f>
        <v>0</v>
      </c>
      <c r="H165" s="14">
        <f t="shared" si="112"/>
        <v>0</v>
      </c>
      <c r="I165" s="14">
        <f t="shared" si="112"/>
        <v>0</v>
      </c>
      <c r="J165" s="14">
        <f t="shared" si="112"/>
        <v>0</v>
      </c>
      <c r="K165" s="14">
        <f t="shared" si="112"/>
        <v>0</v>
      </c>
      <c r="L165" s="14">
        <f t="shared" si="112"/>
        <v>0</v>
      </c>
      <c r="M165" s="14">
        <f t="shared" si="112"/>
        <v>0</v>
      </c>
      <c r="N165" s="14">
        <f t="shared" si="112"/>
        <v>0</v>
      </c>
      <c r="O165" s="14">
        <f t="shared" si="112"/>
        <v>0</v>
      </c>
      <c r="P165" s="14">
        <f t="shared" si="112"/>
        <v>0</v>
      </c>
      <c r="Q165" s="14">
        <f t="shared" si="112"/>
        <v>0</v>
      </c>
      <c r="R165" s="14">
        <f t="shared" si="112"/>
        <v>0</v>
      </c>
      <c r="S165" s="14">
        <f t="shared" si="112"/>
        <v>0</v>
      </c>
      <c r="T165" s="14">
        <f t="shared" si="112"/>
        <v>0</v>
      </c>
      <c r="U165" s="14">
        <f t="shared" si="112"/>
        <v>0</v>
      </c>
      <c r="V165" s="14">
        <f t="shared" si="112"/>
        <v>0</v>
      </c>
      <c r="W165" s="15">
        <f t="shared" si="111"/>
        <v>0</v>
      </c>
    </row>
    <row r="166" spans="1:23" ht="19.5" customHeight="1">
      <c r="A166" s="20"/>
      <c r="B166" s="20"/>
      <c r="C166" s="20"/>
    </row>
    <row r="167" spans="1:23" ht="19.5" customHeight="1" thickBot="1">
      <c r="A167" s="20"/>
      <c r="B167" s="20"/>
      <c r="C167" s="20"/>
    </row>
    <row r="168" spans="1:23" ht="19.5" customHeight="1">
      <c r="A168" s="113" t="s">
        <v>30</v>
      </c>
      <c r="B168" s="114"/>
      <c r="C168" s="115"/>
    </row>
    <row r="169" spans="1:23" ht="19.5" customHeight="1" thickBot="1">
      <c r="A169" s="116"/>
      <c r="B169" s="117"/>
      <c r="C169" s="118"/>
    </row>
    <row r="170" spans="1:23" s="21" customFormat="1" ht="24.95" customHeight="1">
      <c r="A170" s="113" t="s">
        <v>0</v>
      </c>
      <c r="B170" s="114"/>
      <c r="C170" s="115"/>
      <c r="D170" s="122"/>
      <c r="E170" s="123"/>
      <c r="F170" s="128" t="s">
        <v>1</v>
      </c>
      <c r="G170" s="68" t="s">
        <v>2</v>
      </c>
      <c r="H170" s="108" t="s">
        <v>3</v>
      </c>
      <c r="I170" s="68" t="s">
        <v>4</v>
      </c>
      <c r="J170" s="108" t="s">
        <v>5</v>
      </c>
      <c r="K170" s="68" t="s">
        <v>6</v>
      </c>
      <c r="L170" s="108" t="s">
        <v>7</v>
      </c>
      <c r="M170" s="68" t="s">
        <v>8</v>
      </c>
      <c r="N170" s="108" t="s">
        <v>9</v>
      </c>
      <c r="O170" s="68" t="s">
        <v>10</v>
      </c>
      <c r="P170" s="108" t="s">
        <v>11</v>
      </c>
      <c r="Q170" s="68" t="s">
        <v>12</v>
      </c>
      <c r="R170" s="108" t="s">
        <v>13</v>
      </c>
      <c r="S170" s="68" t="s">
        <v>14</v>
      </c>
      <c r="T170" s="108" t="s">
        <v>15</v>
      </c>
      <c r="U170" s="68" t="s">
        <v>16</v>
      </c>
      <c r="V170" s="108" t="s">
        <v>17</v>
      </c>
      <c r="W170" s="65" t="s">
        <v>18</v>
      </c>
    </row>
    <row r="171" spans="1:23" s="21" customFormat="1" ht="24.95" customHeight="1">
      <c r="A171" s="116"/>
      <c r="B171" s="117"/>
      <c r="C171" s="118"/>
      <c r="D171" s="124"/>
      <c r="E171" s="125"/>
      <c r="F171" s="129"/>
      <c r="G171" s="69"/>
      <c r="H171" s="109"/>
      <c r="I171" s="69"/>
      <c r="J171" s="109"/>
      <c r="K171" s="69"/>
      <c r="L171" s="109"/>
      <c r="M171" s="69"/>
      <c r="N171" s="109"/>
      <c r="O171" s="69"/>
      <c r="P171" s="109"/>
      <c r="Q171" s="69"/>
      <c r="R171" s="109"/>
      <c r="S171" s="69"/>
      <c r="T171" s="109"/>
      <c r="U171" s="69"/>
      <c r="V171" s="109"/>
      <c r="W171" s="66"/>
    </row>
    <row r="172" spans="1:23" s="21" customFormat="1" ht="40.5" customHeight="1" thickBot="1">
      <c r="A172" s="119"/>
      <c r="B172" s="120"/>
      <c r="C172" s="121"/>
      <c r="D172" s="126"/>
      <c r="E172" s="127"/>
      <c r="F172" s="130"/>
      <c r="G172" s="70"/>
      <c r="H172" s="110"/>
      <c r="I172" s="70"/>
      <c r="J172" s="110"/>
      <c r="K172" s="70"/>
      <c r="L172" s="110"/>
      <c r="M172" s="70"/>
      <c r="N172" s="110"/>
      <c r="O172" s="70"/>
      <c r="P172" s="110"/>
      <c r="Q172" s="70"/>
      <c r="R172" s="110"/>
      <c r="S172" s="70"/>
      <c r="T172" s="110"/>
      <c r="U172" s="70"/>
      <c r="V172" s="110"/>
      <c r="W172" s="67"/>
    </row>
    <row r="173" spans="1:23" ht="19.5" customHeight="1">
      <c r="A173" s="75" t="s">
        <v>58</v>
      </c>
      <c r="B173" s="76"/>
      <c r="C173" s="77"/>
      <c r="D173" s="84" t="s">
        <v>19</v>
      </c>
      <c r="E173" s="85"/>
      <c r="F173" s="12">
        <v>925</v>
      </c>
      <c r="G173" s="12">
        <v>802</v>
      </c>
      <c r="H173" s="12">
        <v>789</v>
      </c>
      <c r="I173" s="12">
        <v>247</v>
      </c>
      <c r="J173" s="12">
        <v>444</v>
      </c>
      <c r="K173" s="12">
        <v>79</v>
      </c>
      <c r="L173" s="12">
        <v>144</v>
      </c>
      <c r="M173" s="12">
        <v>521</v>
      </c>
      <c r="N173" s="12">
        <v>893</v>
      </c>
      <c r="O173" s="12">
        <v>801</v>
      </c>
      <c r="P173" s="12">
        <v>789</v>
      </c>
      <c r="Q173" s="12">
        <v>519</v>
      </c>
      <c r="R173" s="12">
        <v>932</v>
      </c>
      <c r="S173" s="12">
        <v>1472</v>
      </c>
      <c r="T173" s="12">
        <v>718</v>
      </c>
      <c r="U173" s="12">
        <v>1188</v>
      </c>
      <c r="V173" s="12">
        <v>698</v>
      </c>
      <c r="W173" s="13">
        <f>SUM(F173:V173)</f>
        <v>11961</v>
      </c>
    </row>
    <row r="174" spans="1:23" ht="19.5" customHeight="1">
      <c r="A174" s="78"/>
      <c r="B174" s="79"/>
      <c r="C174" s="80"/>
      <c r="D174" s="86" t="s">
        <v>20</v>
      </c>
      <c r="E174" s="87"/>
      <c r="F174" s="12">
        <v>72</v>
      </c>
      <c r="G174" s="12">
        <v>23</v>
      </c>
      <c r="H174" s="12">
        <v>24</v>
      </c>
      <c r="I174" s="12">
        <v>10</v>
      </c>
      <c r="J174" s="12">
        <v>16</v>
      </c>
      <c r="K174" s="12">
        <v>7</v>
      </c>
      <c r="L174" s="12">
        <v>1</v>
      </c>
      <c r="M174" s="12">
        <v>13</v>
      </c>
      <c r="N174" s="12">
        <v>40</v>
      </c>
      <c r="O174" s="12">
        <v>21</v>
      </c>
      <c r="P174" s="12">
        <v>22</v>
      </c>
      <c r="Q174" s="12">
        <v>18</v>
      </c>
      <c r="R174" s="12">
        <v>55</v>
      </c>
      <c r="S174" s="12">
        <v>122</v>
      </c>
      <c r="T174" s="12">
        <v>50</v>
      </c>
      <c r="U174" s="12">
        <v>66</v>
      </c>
      <c r="V174" s="12">
        <v>61</v>
      </c>
      <c r="W174" s="13">
        <f t="shared" ref="W174:W175" si="113">SUM(F174:V174)</f>
        <v>621</v>
      </c>
    </row>
    <row r="175" spans="1:23" ht="19.5" customHeight="1" thickBot="1">
      <c r="A175" s="81"/>
      <c r="B175" s="82"/>
      <c r="C175" s="83"/>
      <c r="D175" s="111" t="s">
        <v>18</v>
      </c>
      <c r="E175" s="112"/>
      <c r="F175" s="14">
        <f>F173+F174</f>
        <v>997</v>
      </c>
      <c r="G175" s="14">
        <f t="shared" ref="G175:V175" si="114">G173+G174</f>
        <v>825</v>
      </c>
      <c r="H175" s="14">
        <f t="shared" si="114"/>
        <v>813</v>
      </c>
      <c r="I175" s="14">
        <f t="shared" si="114"/>
        <v>257</v>
      </c>
      <c r="J175" s="14">
        <f t="shared" si="114"/>
        <v>460</v>
      </c>
      <c r="K175" s="14">
        <f t="shared" si="114"/>
        <v>86</v>
      </c>
      <c r="L175" s="14">
        <f t="shared" si="114"/>
        <v>145</v>
      </c>
      <c r="M175" s="14">
        <f t="shared" si="114"/>
        <v>534</v>
      </c>
      <c r="N175" s="14">
        <f t="shared" si="114"/>
        <v>933</v>
      </c>
      <c r="O175" s="14">
        <f t="shared" si="114"/>
        <v>822</v>
      </c>
      <c r="P175" s="14">
        <f t="shared" si="114"/>
        <v>811</v>
      </c>
      <c r="Q175" s="14">
        <f t="shared" si="114"/>
        <v>537</v>
      </c>
      <c r="R175" s="14">
        <f t="shared" si="114"/>
        <v>987</v>
      </c>
      <c r="S175" s="14">
        <f t="shared" si="114"/>
        <v>1594</v>
      </c>
      <c r="T175" s="14">
        <f t="shared" si="114"/>
        <v>768</v>
      </c>
      <c r="U175" s="14">
        <f t="shared" si="114"/>
        <v>1254</v>
      </c>
      <c r="V175" s="14">
        <f t="shared" si="114"/>
        <v>759</v>
      </c>
      <c r="W175" s="15">
        <f t="shared" si="113"/>
        <v>12582</v>
      </c>
    </row>
    <row r="176" spans="1:23" ht="19.5" customHeight="1">
      <c r="A176" s="75" t="s">
        <v>59</v>
      </c>
      <c r="B176" s="76"/>
      <c r="C176" s="77"/>
      <c r="D176" s="84" t="s">
        <v>19</v>
      </c>
      <c r="E176" s="85"/>
      <c r="F176" s="12">
        <v>72</v>
      </c>
      <c r="G176" s="12">
        <v>76</v>
      </c>
      <c r="H176" s="12">
        <v>66</v>
      </c>
      <c r="I176" s="12">
        <v>12</v>
      </c>
      <c r="J176" s="12">
        <v>32</v>
      </c>
      <c r="K176" s="12">
        <v>7</v>
      </c>
      <c r="L176" s="12">
        <v>2</v>
      </c>
      <c r="M176" s="12">
        <v>13</v>
      </c>
      <c r="N176" s="12">
        <v>45</v>
      </c>
      <c r="O176" s="12">
        <v>109</v>
      </c>
      <c r="P176" s="12">
        <v>51</v>
      </c>
      <c r="Q176" s="12">
        <v>8</v>
      </c>
      <c r="R176" s="12">
        <v>91</v>
      </c>
      <c r="S176" s="12">
        <v>133</v>
      </c>
      <c r="T176" s="12">
        <v>69</v>
      </c>
      <c r="U176" s="12">
        <v>24</v>
      </c>
      <c r="V176" s="12">
        <v>84</v>
      </c>
      <c r="W176" s="13">
        <f>SUM(F176:V176)</f>
        <v>894</v>
      </c>
    </row>
    <row r="177" spans="1:23" ht="19.5" customHeight="1">
      <c r="A177" s="78"/>
      <c r="B177" s="79"/>
      <c r="C177" s="80"/>
      <c r="D177" s="86" t="s">
        <v>20</v>
      </c>
      <c r="E177" s="87"/>
      <c r="F177" s="12">
        <v>3</v>
      </c>
      <c r="G177" s="12">
        <v>0</v>
      </c>
      <c r="H177" s="12">
        <v>2</v>
      </c>
      <c r="I177" s="12">
        <v>0</v>
      </c>
      <c r="J177" s="12">
        <v>3</v>
      </c>
      <c r="K177" s="12">
        <v>0</v>
      </c>
      <c r="L177" s="12">
        <v>0</v>
      </c>
      <c r="M177" s="12">
        <v>0</v>
      </c>
      <c r="N177" s="12">
        <v>2</v>
      </c>
      <c r="O177" s="12">
        <v>0</v>
      </c>
      <c r="P177" s="12">
        <v>1</v>
      </c>
      <c r="Q177" s="12">
        <v>2</v>
      </c>
      <c r="R177" s="12">
        <v>2</v>
      </c>
      <c r="S177" s="12">
        <v>6</v>
      </c>
      <c r="T177" s="12">
        <v>1</v>
      </c>
      <c r="U177" s="12">
        <v>2</v>
      </c>
      <c r="V177" s="12">
        <v>2</v>
      </c>
      <c r="W177" s="13">
        <f t="shared" ref="W177:W178" si="115">SUM(F177:V177)</f>
        <v>26</v>
      </c>
    </row>
    <row r="178" spans="1:23" ht="19.5" customHeight="1" thickBot="1">
      <c r="A178" s="81"/>
      <c r="B178" s="82"/>
      <c r="C178" s="83"/>
      <c r="D178" s="111" t="s">
        <v>18</v>
      </c>
      <c r="E178" s="112"/>
      <c r="F178" s="14">
        <f>F176+F177</f>
        <v>75</v>
      </c>
      <c r="G178" s="14">
        <f t="shared" ref="G178:V178" si="116">G176+G177</f>
        <v>76</v>
      </c>
      <c r="H178" s="14">
        <f t="shared" si="116"/>
        <v>68</v>
      </c>
      <c r="I178" s="14">
        <f t="shared" si="116"/>
        <v>12</v>
      </c>
      <c r="J178" s="14">
        <f t="shared" si="116"/>
        <v>35</v>
      </c>
      <c r="K178" s="14">
        <f t="shared" si="116"/>
        <v>7</v>
      </c>
      <c r="L178" s="14">
        <f t="shared" si="116"/>
        <v>2</v>
      </c>
      <c r="M178" s="14">
        <f t="shared" si="116"/>
        <v>13</v>
      </c>
      <c r="N178" s="14">
        <f t="shared" si="116"/>
        <v>47</v>
      </c>
      <c r="O178" s="14">
        <f t="shared" si="116"/>
        <v>109</v>
      </c>
      <c r="P178" s="14">
        <f t="shared" si="116"/>
        <v>52</v>
      </c>
      <c r="Q178" s="14">
        <f t="shared" si="116"/>
        <v>10</v>
      </c>
      <c r="R178" s="14">
        <f t="shared" si="116"/>
        <v>93</v>
      </c>
      <c r="S178" s="14">
        <f t="shared" si="116"/>
        <v>139</v>
      </c>
      <c r="T178" s="14">
        <f t="shared" si="116"/>
        <v>70</v>
      </c>
      <c r="U178" s="14">
        <f t="shared" si="116"/>
        <v>26</v>
      </c>
      <c r="V178" s="14">
        <f t="shared" si="116"/>
        <v>86</v>
      </c>
      <c r="W178" s="15">
        <f t="shared" si="115"/>
        <v>920</v>
      </c>
    </row>
    <row r="179" spans="1:23" ht="19.5" customHeight="1">
      <c r="A179" s="75" t="s">
        <v>98</v>
      </c>
      <c r="B179" s="76"/>
      <c r="C179" s="77"/>
      <c r="D179" s="84" t="s">
        <v>19</v>
      </c>
      <c r="E179" s="85"/>
      <c r="F179" s="12">
        <v>20</v>
      </c>
      <c r="G179" s="12">
        <v>24</v>
      </c>
      <c r="H179" s="12">
        <v>16</v>
      </c>
      <c r="I179" s="12">
        <v>2</v>
      </c>
      <c r="J179" s="12">
        <v>10</v>
      </c>
      <c r="K179" s="12">
        <v>2</v>
      </c>
      <c r="L179" s="12">
        <v>0</v>
      </c>
      <c r="M179" s="12">
        <v>14</v>
      </c>
      <c r="N179" s="12">
        <v>23</v>
      </c>
      <c r="O179" s="12">
        <v>10</v>
      </c>
      <c r="P179" s="12">
        <v>19</v>
      </c>
      <c r="Q179" s="12">
        <v>39</v>
      </c>
      <c r="R179" s="12">
        <v>18</v>
      </c>
      <c r="S179" s="12">
        <v>45</v>
      </c>
      <c r="T179" s="12">
        <v>30</v>
      </c>
      <c r="U179" s="12">
        <v>89</v>
      </c>
      <c r="V179" s="12">
        <v>19</v>
      </c>
      <c r="W179" s="13">
        <f>SUM(F179:V179)</f>
        <v>380</v>
      </c>
    </row>
    <row r="180" spans="1:23" ht="19.5" customHeight="1">
      <c r="A180" s="78"/>
      <c r="B180" s="79"/>
      <c r="C180" s="80"/>
      <c r="D180" s="86" t="s">
        <v>20</v>
      </c>
      <c r="E180" s="87"/>
      <c r="F180" s="12">
        <v>2</v>
      </c>
      <c r="G180" s="12">
        <v>2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2</v>
      </c>
      <c r="O180" s="12">
        <v>0</v>
      </c>
      <c r="P180" s="12">
        <v>2</v>
      </c>
      <c r="Q180" s="12">
        <v>0</v>
      </c>
      <c r="R180" s="12">
        <v>0</v>
      </c>
      <c r="S180" s="12">
        <v>4</v>
      </c>
      <c r="T180" s="12">
        <v>3</v>
      </c>
      <c r="U180" s="12">
        <v>0</v>
      </c>
      <c r="V180" s="12">
        <v>0</v>
      </c>
      <c r="W180" s="13">
        <f t="shared" ref="W180:W181" si="117">SUM(F180:V180)</f>
        <v>15</v>
      </c>
    </row>
    <row r="181" spans="1:23" ht="19.5" customHeight="1" thickBot="1">
      <c r="A181" s="81"/>
      <c r="B181" s="82"/>
      <c r="C181" s="83"/>
      <c r="D181" s="111" t="s">
        <v>18</v>
      </c>
      <c r="E181" s="112"/>
      <c r="F181" s="14">
        <f>F179+F180</f>
        <v>22</v>
      </c>
      <c r="G181" s="14">
        <f t="shared" ref="G181:V181" si="118">G179+G180</f>
        <v>26</v>
      </c>
      <c r="H181" s="14">
        <f t="shared" si="118"/>
        <v>16</v>
      </c>
      <c r="I181" s="14">
        <f t="shared" si="118"/>
        <v>2</v>
      </c>
      <c r="J181" s="14">
        <f t="shared" si="118"/>
        <v>10</v>
      </c>
      <c r="K181" s="14">
        <f t="shared" si="118"/>
        <v>2</v>
      </c>
      <c r="L181" s="14">
        <f t="shared" si="118"/>
        <v>0</v>
      </c>
      <c r="M181" s="14">
        <f t="shared" si="118"/>
        <v>14</v>
      </c>
      <c r="N181" s="14">
        <f t="shared" si="118"/>
        <v>25</v>
      </c>
      <c r="O181" s="14">
        <f t="shared" si="118"/>
        <v>10</v>
      </c>
      <c r="P181" s="14">
        <f t="shared" si="118"/>
        <v>21</v>
      </c>
      <c r="Q181" s="14">
        <f t="shared" si="118"/>
        <v>39</v>
      </c>
      <c r="R181" s="14">
        <f t="shared" si="118"/>
        <v>18</v>
      </c>
      <c r="S181" s="14">
        <f t="shared" si="118"/>
        <v>49</v>
      </c>
      <c r="T181" s="14">
        <f t="shared" si="118"/>
        <v>33</v>
      </c>
      <c r="U181" s="14">
        <f t="shared" si="118"/>
        <v>89</v>
      </c>
      <c r="V181" s="14">
        <f t="shared" si="118"/>
        <v>19</v>
      </c>
      <c r="W181" s="15">
        <f t="shared" si="117"/>
        <v>395</v>
      </c>
    </row>
    <row r="182" spans="1:23" ht="19.5" customHeight="1" thickTop="1" thickBot="1">
      <c r="A182" s="199" t="s">
        <v>109</v>
      </c>
      <c r="B182" s="200"/>
      <c r="C182" s="201"/>
      <c r="D182" s="202" t="s">
        <v>18</v>
      </c>
      <c r="E182" s="203"/>
      <c r="F182" s="24">
        <f>F175+F178+F181</f>
        <v>1094</v>
      </c>
      <c r="G182" s="24">
        <f t="shared" ref="G182" si="119">G175+G178+G181</f>
        <v>927</v>
      </c>
      <c r="H182" s="24">
        <f t="shared" ref="H182" si="120">H175+H178+H181</f>
        <v>897</v>
      </c>
      <c r="I182" s="24">
        <f t="shared" ref="I182" si="121">I175+I178+I181</f>
        <v>271</v>
      </c>
      <c r="J182" s="24">
        <f t="shared" ref="J182" si="122">J175+J178+J181</f>
        <v>505</v>
      </c>
      <c r="K182" s="24">
        <f t="shared" ref="K182" si="123">K175+K178+K181</f>
        <v>95</v>
      </c>
      <c r="L182" s="24">
        <f t="shared" ref="L182" si="124">L175+L178+L181</f>
        <v>147</v>
      </c>
      <c r="M182" s="24">
        <f t="shared" ref="M182" si="125">M175+M178+M181</f>
        <v>561</v>
      </c>
      <c r="N182" s="24">
        <f t="shared" ref="N182" si="126">N175+N178+N181</f>
        <v>1005</v>
      </c>
      <c r="O182" s="24">
        <f t="shared" ref="O182" si="127">O175+O178+O181</f>
        <v>941</v>
      </c>
      <c r="P182" s="24">
        <f t="shared" ref="P182" si="128">P175+P178+P181</f>
        <v>884</v>
      </c>
      <c r="Q182" s="24">
        <f t="shared" ref="Q182" si="129">Q175+Q178+Q181</f>
        <v>586</v>
      </c>
      <c r="R182" s="24">
        <f t="shared" ref="R182" si="130">R175+R178+R181</f>
        <v>1098</v>
      </c>
      <c r="S182" s="24">
        <f t="shared" ref="S182" si="131">S175+S178+S181</f>
        <v>1782</v>
      </c>
      <c r="T182" s="24">
        <f t="shared" ref="T182" si="132">T175+T178+T181</f>
        <v>871</v>
      </c>
      <c r="U182" s="24">
        <f t="shared" ref="U182" si="133">U175+U178+U181</f>
        <v>1369</v>
      </c>
      <c r="V182" s="24">
        <f t="shared" ref="V182" si="134">V175+V178+V181</f>
        <v>864</v>
      </c>
      <c r="W182" s="25">
        <f>SUM(F182:V182)</f>
        <v>13897</v>
      </c>
    </row>
    <row r="183" spans="1:23" ht="19.5" customHeight="1">
      <c r="A183" s="75" t="s">
        <v>60</v>
      </c>
      <c r="B183" s="76"/>
      <c r="C183" s="77"/>
      <c r="D183" s="84" t="s">
        <v>19</v>
      </c>
      <c r="E183" s="85"/>
      <c r="F183" s="12">
        <v>347</v>
      </c>
      <c r="G183" s="12">
        <v>232</v>
      </c>
      <c r="H183" s="12">
        <v>216</v>
      </c>
      <c r="I183" s="12">
        <v>90</v>
      </c>
      <c r="J183" s="12">
        <v>83</v>
      </c>
      <c r="K183" s="12">
        <v>27</v>
      </c>
      <c r="L183" s="12">
        <v>9</v>
      </c>
      <c r="M183" s="12">
        <v>165</v>
      </c>
      <c r="N183" s="12">
        <v>160</v>
      </c>
      <c r="O183" s="12">
        <v>162</v>
      </c>
      <c r="P183" s="12">
        <v>272</v>
      </c>
      <c r="Q183" s="12">
        <v>219</v>
      </c>
      <c r="R183" s="12">
        <v>437</v>
      </c>
      <c r="S183" s="12">
        <v>683</v>
      </c>
      <c r="T183" s="12">
        <v>252</v>
      </c>
      <c r="U183" s="12">
        <v>349</v>
      </c>
      <c r="V183" s="12">
        <v>533</v>
      </c>
      <c r="W183" s="13">
        <f>SUM(F183:V183)</f>
        <v>4236</v>
      </c>
    </row>
    <row r="184" spans="1:23" ht="19.5" customHeight="1">
      <c r="A184" s="78"/>
      <c r="B184" s="79"/>
      <c r="C184" s="80"/>
      <c r="D184" s="86" t="s">
        <v>20</v>
      </c>
      <c r="E184" s="87"/>
      <c r="F184" s="12">
        <v>38</v>
      </c>
      <c r="G184" s="12">
        <v>13</v>
      </c>
      <c r="H184" s="12">
        <v>8</v>
      </c>
      <c r="I184" s="12">
        <v>7</v>
      </c>
      <c r="J184" s="12">
        <v>5</v>
      </c>
      <c r="K184" s="12">
        <v>2</v>
      </c>
      <c r="L184" s="12">
        <v>1</v>
      </c>
      <c r="M184" s="12">
        <v>4</v>
      </c>
      <c r="N184" s="12">
        <v>7</v>
      </c>
      <c r="O184" s="12">
        <v>8</v>
      </c>
      <c r="P184" s="12">
        <v>4</v>
      </c>
      <c r="Q184" s="12">
        <v>8</v>
      </c>
      <c r="R184" s="12">
        <v>36</v>
      </c>
      <c r="S184" s="12">
        <v>47</v>
      </c>
      <c r="T184" s="12">
        <v>13</v>
      </c>
      <c r="U184" s="12">
        <v>21</v>
      </c>
      <c r="V184" s="12">
        <v>39</v>
      </c>
      <c r="W184" s="13">
        <f t="shared" ref="W184:W185" si="135">SUM(F184:V184)</f>
        <v>261</v>
      </c>
    </row>
    <row r="185" spans="1:23" ht="19.5" customHeight="1" thickBot="1">
      <c r="A185" s="81"/>
      <c r="B185" s="82"/>
      <c r="C185" s="83"/>
      <c r="D185" s="111" t="s">
        <v>18</v>
      </c>
      <c r="E185" s="112"/>
      <c r="F185" s="14">
        <f>F183+F184</f>
        <v>385</v>
      </c>
      <c r="G185" s="14">
        <f t="shared" ref="G185:V185" si="136">G183+G184</f>
        <v>245</v>
      </c>
      <c r="H185" s="14">
        <f t="shared" si="136"/>
        <v>224</v>
      </c>
      <c r="I185" s="14">
        <f t="shared" si="136"/>
        <v>97</v>
      </c>
      <c r="J185" s="14">
        <f t="shared" si="136"/>
        <v>88</v>
      </c>
      <c r="K185" s="14">
        <f t="shared" si="136"/>
        <v>29</v>
      </c>
      <c r="L185" s="14">
        <f t="shared" si="136"/>
        <v>10</v>
      </c>
      <c r="M185" s="14">
        <f t="shared" si="136"/>
        <v>169</v>
      </c>
      <c r="N185" s="14">
        <f t="shared" si="136"/>
        <v>167</v>
      </c>
      <c r="O185" s="14">
        <f t="shared" si="136"/>
        <v>170</v>
      </c>
      <c r="P185" s="14">
        <f t="shared" si="136"/>
        <v>276</v>
      </c>
      <c r="Q185" s="14">
        <f t="shared" si="136"/>
        <v>227</v>
      </c>
      <c r="R185" s="14">
        <f t="shared" si="136"/>
        <v>473</v>
      </c>
      <c r="S185" s="14">
        <f t="shared" si="136"/>
        <v>730</v>
      </c>
      <c r="T185" s="14">
        <f t="shared" si="136"/>
        <v>265</v>
      </c>
      <c r="U185" s="14">
        <f t="shared" si="136"/>
        <v>370</v>
      </c>
      <c r="V185" s="14">
        <f t="shared" si="136"/>
        <v>572</v>
      </c>
      <c r="W185" s="15">
        <f t="shared" si="135"/>
        <v>4497</v>
      </c>
    </row>
    <row r="186" spans="1:23" ht="19.5" customHeight="1">
      <c r="A186" s="75" t="s">
        <v>92</v>
      </c>
      <c r="B186" s="76"/>
      <c r="C186" s="77"/>
      <c r="D186" s="84" t="s">
        <v>19</v>
      </c>
      <c r="E186" s="85"/>
      <c r="F186" s="12">
        <v>227</v>
      </c>
      <c r="G186" s="12">
        <v>212</v>
      </c>
      <c r="H186" s="12">
        <v>123</v>
      </c>
      <c r="I186" s="12">
        <v>24</v>
      </c>
      <c r="J186" s="12">
        <v>53</v>
      </c>
      <c r="K186" s="12">
        <v>4</v>
      </c>
      <c r="L186" s="12">
        <v>1</v>
      </c>
      <c r="M186" s="12">
        <v>49</v>
      </c>
      <c r="N186" s="12">
        <v>68</v>
      </c>
      <c r="O186" s="12">
        <v>64</v>
      </c>
      <c r="P186" s="12">
        <v>84</v>
      </c>
      <c r="Q186" s="12">
        <v>62</v>
      </c>
      <c r="R186" s="12">
        <v>114</v>
      </c>
      <c r="S186" s="12">
        <v>190</v>
      </c>
      <c r="T186" s="12">
        <v>78</v>
      </c>
      <c r="U186" s="12">
        <v>160</v>
      </c>
      <c r="V186" s="12">
        <v>279</v>
      </c>
      <c r="W186" s="13">
        <f>SUM(F186:V186)</f>
        <v>1792</v>
      </c>
    </row>
    <row r="187" spans="1:23" ht="19.5" customHeight="1">
      <c r="A187" s="78"/>
      <c r="B187" s="79"/>
      <c r="C187" s="80"/>
      <c r="D187" s="86" t="s">
        <v>20</v>
      </c>
      <c r="E187" s="87"/>
      <c r="F187" s="12">
        <v>11</v>
      </c>
      <c r="G187" s="12">
        <v>9</v>
      </c>
      <c r="H187" s="12">
        <v>0</v>
      </c>
      <c r="I187" s="12">
        <v>2</v>
      </c>
      <c r="J187" s="12">
        <v>3</v>
      </c>
      <c r="K187" s="12">
        <v>0</v>
      </c>
      <c r="L187" s="12">
        <v>0</v>
      </c>
      <c r="M187" s="12">
        <v>2</v>
      </c>
      <c r="N187" s="12">
        <v>0</v>
      </c>
      <c r="O187" s="12">
        <v>1</v>
      </c>
      <c r="P187" s="12">
        <v>3</v>
      </c>
      <c r="Q187" s="12">
        <v>5</v>
      </c>
      <c r="R187" s="12">
        <v>6</v>
      </c>
      <c r="S187" s="12">
        <v>11</v>
      </c>
      <c r="T187" s="12">
        <v>4</v>
      </c>
      <c r="U187" s="12">
        <v>7</v>
      </c>
      <c r="V187" s="12">
        <v>20</v>
      </c>
      <c r="W187" s="13">
        <f t="shared" ref="W187:W188" si="137">SUM(F187:V187)</f>
        <v>84</v>
      </c>
    </row>
    <row r="188" spans="1:23" ht="19.5" customHeight="1" thickBot="1">
      <c r="A188" s="81"/>
      <c r="B188" s="82"/>
      <c r="C188" s="83"/>
      <c r="D188" s="111" t="s">
        <v>18</v>
      </c>
      <c r="E188" s="112"/>
      <c r="F188" s="14">
        <f t="shared" ref="F188:V188" si="138">F186+F187</f>
        <v>238</v>
      </c>
      <c r="G188" s="14">
        <f t="shared" si="138"/>
        <v>221</v>
      </c>
      <c r="H188" s="14">
        <f t="shared" si="138"/>
        <v>123</v>
      </c>
      <c r="I188" s="14">
        <f t="shared" si="138"/>
        <v>26</v>
      </c>
      <c r="J188" s="14">
        <f t="shared" si="138"/>
        <v>56</v>
      </c>
      <c r="K188" s="14">
        <f t="shared" si="138"/>
        <v>4</v>
      </c>
      <c r="L188" s="14">
        <f t="shared" si="138"/>
        <v>1</v>
      </c>
      <c r="M188" s="14">
        <f t="shared" si="138"/>
        <v>51</v>
      </c>
      <c r="N188" s="14">
        <f t="shared" si="138"/>
        <v>68</v>
      </c>
      <c r="O188" s="14">
        <f t="shared" si="138"/>
        <v>65</v>
      </c>
      <c r="P188" s="14">
        <f t="shared" si="138"/>
        <v>87</v>
      </c>
      <c r="Q188" s="14">
        <f t="shared" si="138"/>
        <v>67</v>
      </c>
      <c r="R188" s="14">
        <f t="shared" si="138"/>
        <v>120</v>
      </c>
      <c r="S188" s="14">
        <f t="shared" si="138"/>
        <v>201</v>
      </c>
      <c r="T188" s="14">
        <f t="shared" si="138"/>
        <v>82</v>
      </c>
      <c r="U188" s="14">
        <f t="shared" si="138"/>
        <v>167</v>
      </c>
      <c r="V188" s="14">
        <f t="shared" si="138"/>
        <v>299</v>
      </c>
      <c r="W188" s="15">
        <f t="shared" si="137"/>
        <v>1876</v>
      </c>
    </row>
    <row r="189" spans="1:23" ht="19.5" customHeight="1">
      <c r="A189" s="18"/>
      <c r="B189" s="18"/>
      <c r="C189" s="18"/>
      <c r="D189" s="19"/>
      <c r="E189" s="19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</row>
    <row r="190" spans="1:23" ht="19.5" customHeight="1">
      <c r="A190" s="18"/>
      <c r="B190" s="18"/>
      <c r="C190" s="18"/>
      <c r="D190" s="19"/>
      <c r="E190" s="19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</row>
    <row r="191" spans="1:23" ht="19.5" customHeight="1" thickBot="1">
      <c r="A191" s="18"/>
      <c r="B191" s="18"/>
      <c r="C191" s="18"/>
      <c r="D191" s="19"/>
      <c r="E191" s="19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</row>
    <row r="192" spans="1:23" ht="19.5" customHeight="1">
      <c r="A192" s="113" t="s">
        <v>31</v>
      </c>
      <c r="B192" s="114"/>
      <c r="C192" s="115"/>
    </row>
    <row r="193" spans="1:23" ht="19.5" customHeight="1" thickBot="1">
      <c r="A193" s="116"/>
      <c r="B193" s="117"/>
      <c r="C193" s="118"/>
    </row>
    <row r="194" spans="1:23" s="21" customFormat="1" ht="24.95" customHeight="1">
      <c r="A194" s="113" t="s">
        <v>0</v>
      </c>
      <c r="B194" s="114"/>
      <c r="C194" s="115"/>
      <c r="D194" s="122"/>
      <c r="E194" s="123"/>
      <c r="F194" s="128" t="s">
        <v>1</v>
      </c>
      <c r="G194" s="68" t="s">
        <v>2</v>
      </c>
      <c r="H194" s="108" t="s">
        <v>3</v>
      </c>
      <c r="I194" s="68" t="s">
        <v>4</v>
      </c>
      <c r="J194" s="108" t="s">
        <v>5</v>
      </c>
      <c r="K194" s="68" t="s">
        <v>6</v>
      </c>
      <c r="L194" s="108" t="s">
        <v>7</v>
      </c>
      <c r="M194" s="68" t="s">
        <v>8</v>
      </c>
      <c r="N194" s="108" t="s">
        <v>9</v>
      </c>
      <c r="O194" s="68" t="s">
        <v>10</v>
      </c>
      <c r="P194" s="108" t="s">
        <v>11</v>
      </c>
      <c r="Q194" s="68" t="s">
        <v>12</v>
      </c>
      <c r="R194" s="108" t="s">
        <v>13</v>
      </c>
      <c r="S194" s="68" t="s">
        <v>14</v>
      </c>
      <c r="T194" s="108" t="s">
        <v>15</v>
      </c>
      <c r="U194" s="68" t="s">
        <v>16</v>
      </c>
      <c r="V194" s="108" t="s">
        <v>17</v>
      </c>
      <c r="W194" s="65" t="s">
        <v>18</v>
      </c>
    </row>
    <row r="195" spans="1:23" s="21" customFormat="1" ht="24.95" customHeight="1">
      <c r="A195" s="116"/>
      <c r="B195" s="117"/>
      <c r="C195" s="118"/>
      <c r="D195" s="124"/>
      <c r="E195" s="125"/>
      <c r="F195" s="129"/>
      <c r="G195" s="69"/>
      <c r="H195" s="109"/>
      <c r="I195" s="69"/>
      <c r="J195" s="109"/>
      <c r="K195" s="69"/>
      <c r="L195" s="109"/>
      <c r="M195" s="69"/>
      <c r="N195" s="109"/>
      <c r="O195" s="69"/>
      <c r="P195" s="109"/>
      <c r="Q195" s="69"/>
      <c r="R195" s="109"/>
      <c r="S195" s="69"/>
      <c r="T195" s="109"/>
      <c r="U195" s="69"/>
      <c r="V195" s="109"/>
      <c r="W195" s="66"/>
    </row>
    <row r="196" spans="1:23" s="21" customFormat="1" ht="39.75" customHeight="1" thickBot="1">
      <c r="A196" s="119"/>
      <c r="B196" s="120"/>
      <c r="C196" s="121"/>
      <c r="D196" s="126"/>
      <c r="E196" s="127"/>
      <c r="F196" s="130"/>
      <c r="G196" s="70"/>
      <c r="H196" s="110"/>
      <c r="I196" s="70"/>
      <c r="J196" s="110"/>
      <c r="K196" s="70"/>
      <c r="L196" s="110"/>
      <c r="M196" s="70"/>
      <c r="N196" s="110"/>
      <c r="O196" s="70"/>
      <c r="P196" s="110"/>
      <c r="Q196" s="70"/>
      <c r="R196" s="110"/>
      <c r="S196" s="70"/>
      <c r="T196" s="110"/>
      <c r="U196" s="70"/>
      <c r="V196" s="110"/>
      <c r="W196" s="67"/>
    </row>
    <row r="197" spans="1:23" ht="19.5" customHeight="1">
      <c r="A197" s="75" t="s">
        <v>65</v>
      </c>
      <c r="B197" s="76"/>
      <c r="C197" s="77"/>
      <c r="D197" s="84" t="s">
        <v>19</v>
      </c>
      <c r="E197" s="85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12">
        <v>1169</v>
      </c>
      <c r="V197" s="27"/>
      <c r="W197" s="13">
        <f t="shared" ref="W197:W209" si="139">U197</f>
        <v>1169</v>
      </c>
    </row>
    <row r="198" spans="1:23" ht="19.5" customHeight="1">
      <c r="A198" s="78"/>
      <c r="B198" s="79"/>
      <c r="C198" s="80"/>
      <c r="D198" s="86" t="s">
        <v>20</v>
      </c>
      <c r="E198" s="87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12">
        <v>67</v>
      </c>
      <c r="V198" s="27"/>
      <c r="W198" s="13">
        <f t="shared" si="139"/>
        <v>67</v>
      </c>
    </row>
    <row r="199" spans="1:23" ht="19.5" customHeight="1" thickBot="1">
      <c r="A199" s="81"/>
      <c r="B199" s="82"/>
      <c r="C199" s="83"/>
      <c r="D199" s="111" t="s">
        <v>18</v>
      </c>
      <c r="E199" s="112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14">
        <f t="shared" ref="U199" si="140">U197+U198</f>
        <v>1236</v>
      </c>
      <c r="V199" s="29"/>
      <c r="W199" s="15">
        <f t="shared" si="139"/>
        <v>1236</v>
      </c>
    </row>
    <row r="200" spans="1:23" ht="19.5" customHeight="1">
      <c r="A200" s="75" t="s">
        <v>67</v>
      </c>
      <c r="B200" s="76"/>
      <c r="C200" s="77"/>
      <c r="D200" s="84" t="s">
        <v>19</v>
      </c>
      <c r="E200" s="85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12">
        <v>547</v>
      </c>
      <c r="V200" s="27"/>
      <c r="W200" s="13">
        <f t="shared" si="139"/>
        <v>547</v>
      </c>
    </row>
    <row r="201" spans="1:23" ht="19.5" customHeight="1">
      <c r="A201" s="78"/>
      <c r="B201" s="79"/>
      <c r="C201" s="80"/>
      <c r="D201" s="86" t="s">
        <v>20</v>
      </c>
      <c r="E201" s="87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12">
        <v>28</v>
      </c>
      <c r="V201" s="27"/>
      <c r="W201" s="13">
        <f t="shared" si="139"/>
        <v>28</v>
      </c>
    </row>
    <row r="202" spans="1:23" ht="19.5" customHeight="1" thickBot="1">
      <c r="A202" s="81"/>
      <c r="B202" s="82"/>
      <c r="C202" s="83"/>
      <c r="D202" s="111" t="s">
        <v>18</v>
      </c>
      <c r="E202" s="112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14">
        <f t="shared" ref="U202" si="141">U200+U201</f>
        <v>575</v>
      </c>
      <c r="V202" s="29"/>
      <c r="W202" s="15">
        <f t="shared" si="139"/>
        <v>575</v>
      </c>
    </row>
    <row r="203" spans="1:23" ht="19.5" customHeight="1">
      <c r="A203" s="75" t="s">
        <v>64</v>
      </c>
      <c r="B203" s="76"/>
      <c r="C203" s="77"/>
      <c r="D203" s="84" t="s">
        <v>19</v>
      </c>
      <c r="E203" s="85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12">
        <v>105</v>
      </c>
      <c r="V203" s="27"/>
      <c r="W203" s="13">
        <f t="shared" si="139"/>
        <v>105</v>
      </c>
    </row>
    <row r="204" spans="1:23" ht="19.5" customHeight="1">
      <c r="A204" s="78"/>
      <c r="B204" s="79"/>
      <c r="C204" s="80"/>
      <c r="D204" s="86" t="s">
        <v>20</v>
      </c>
      <c r="E204" s="87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12">
        <v>4</v>
      </c>
      <c r="V204" s="27"/>
      <c r="W204" s="13">
        <f t="shared" si="139"/>
        <v>4</v>
      </c>
    </row>
    <row r="205" spans="1:23" ht="19.5" customHeight="1" thickBot="1">
      <c r="A205" s="81"/>
      <c r="B205" s="82"/>
      <c r="C205" s="83"/>
      <c r="D205" s="111" t="s">
        <v>18</v>
      </c>
      <c r="E205" s="112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14">
        <f t="shared" ref="U205" si="142">U203+U204</f>
        <v>109</v>
      </c>
      <c r="V205" s="29"/>
      <c r="W205" s="15">
        <f t="shared" si="139"/>
        <v>109</v>
      </c>
    </row>
    <row r="206" spans="1:23" ht="19.5" customHeight="1">
      <c r="A206" s="75" t="s">
        <v>99</v>
      </c>
      <c r="B206" s="76"/>
      <c r="C206" s="77"/>
      <c r="D206" s="84" t="s">
        <v>19</v>
      </c>
      <c r="E206" s="85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12">
        <v>21</v>
      </c>
      <c r="V206" s="27"/>
      <c r="W206" s="13">
        <f t="shared" si="139"/>
        <v>21</v>
      </c>
    </row>
    <row r="207" spans="1:23" ht="19.5" customHeight="1">
      <c r="A207" s="78"/>
      <c r="B207" s="79"/>
      <c r="C207" s="80"/>
      <c r="D207" s="86" t="s">
        <v>20</v>
      </c>
      <c r="E207" s="87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12">
        <v>0</v>
      </c>
      <c r="V207" s="27"/>
      <c r="W207" s="13">
        <f t="shared" si="139"/>
        <v>0</v>
      </c>
    </row>
    <row r="208" spans="1:23" ht="19.5" customHeight="1" thickBot="1">
      <c r="A208" s="81"/>
      <c r="B208" s="82"/>
      <c r="C208" s="83"/>
      <c r="D208" s="111" t="s">
        <v>18</v>
      </c>
      <c r="E208" s="112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14">
        <f t="shared" ref="U208" si="143">U206+U207</f>
        <v>21</v>
      </c>
      <c r="V208" s="29"/>
      <c r="W208" s="15">
        <f t="shared" si="139"/>
        <v>21</v>
      </c>
    </row>
    <row r="209" spans="1:23" ht="19.5" customHeight="1" thickTop="1" thickBot="1">
      <c r="A209" s="199" t="s">
        <v>108</v>
      </c>
      <c r="B209" s="200"/>
      <c r="C209" s="201"/>
      <c r="D209" s="202" t="s">
        <v>18</v>
      </c>
      <c r="E209" s="203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24">
        <f t="shared" ref="U209" si="144">U202+U205+U208</f>
        <v>705</v>
      </c>
      <c r="V209" s="31"/>
      <c r="W209" s="25">
        <f t="shared" si="139"/>
        <v>705</v>
      </c>
    </row>
    <row r="210" spans="1:23" ht="19.5" customHeight="1">
      <c r="A210" s="20"/>
      <c r="B210" s="20"/>
      <c r="C210" s="20"/>
    </row>
    <row r="211" spans="1:23" ht="19.5" customHeight="1" thickBot="1">
      <c r="A211" s="20"/>
      <c r="B211" s="20"/>
      <c r="C211" s="20"/>
    </row>
    <row r="212" spans="1:23" ht="19.5" customHeight="1">
      <c r="A212" s="113" t="s">
        <v>32</v>
      </c>
      <c r="B212" s="114"/>
      <c r="C212" s="115"/>
    </row>
    <row r="213" spans="1:23" ht="19.5" customHeight="1" thickBot="1">
      <c r="A213" s="116"/>
      <c r="B213" s="117"/>
      <c r="C213" s="118"/>
    </row>
    <row r="214" spans="1:23" s="21" customFormat="1" ht="24.95" customHeight="1">
      <c r="A214" s="113" t="s">
        <v>0</v>
      </c>
      <c r="B214" s="114"/>
      <c r="C214" s="115"/>
      <c r="D214" s="122"/>
      <c r="E214" s="123"/>
      <c r="F214" s="128" t="s">
        <v>1</v>
      </c>
      <c r="G214" s="68" t="s">
        <v>2</v>
      </c>
      <c r="H214" s="108" t="s">
        <v>3</v>
      </c>
      <c r="I214" s="68" t="s">
        <v>4</v>
      </c>
      <c r="J214" s="108" t="s">
        <v>5</v>
      </c>
      <c r="K214" s="68" t="s">
        <v>6</v>
      </c>
      <c r="L214" s="108" t="s">
        <v>7</v>
      </c>
      <c r="M214" s="68" t="s">
        <v>8</v>
      </c>
      <c r="N214" s="108" t="s">
        <v>9</v>
      </c>
      <c r="O214" s="68" t="s">
        <v>10</v>
      </c>
      <c r="P214" s="108" t="s">
        <v>11</v>
      </c>
      <c r="Q214" s="68" t="s">
        <v>12</v>
      </c>
      <c r="R214" s="108" t="s">
        <v>13</v>
      </c>
      <c r="S214" s="68" t="s">
        <v>14</v>
      </c>
      <c r="T214" s="108" t="s">
        <v>15</v>
      </c>
      <c r="U214" s="68" t="s">
        <v>16</v>
      </c>
      <c r="V214" s="108" t="s">
        <v>17</v>
      </c>
      <c r="W214" s="65" t="s">
        <v>18</v>
      </c>
    </row>
    <row r="215" spans="1:23" s="21" customFormat="1" ht="24.95" customHeight="1">
      <c r="A215" s="116"/>
      <c r="B215" s="117"/>
      <c r="C215" s="118"/>
      <c r="D215" s="124"/>
      <c r="E215" s="125"/>
      <c r="F215" s="129"/>
      <c r="G215" s="69"/>
      <c r="H215" s="109"/>
      <c r="I215" s="69"/>
      <c r="J215" s="109"/>
      <c r="K215" s="69"/>
      <c r="L215" s="109"/>
      <c r="M215" s="69"/>
      <c r="N215" s="109"/>
      <c r="O215" s="69"/>
      <c r="P215" s="109"/>
      <c r="Q215" s="69"/>
      <c r="R215" s="109"/>
      <c r="S215" s="69"/>
      <c r="T215" s="109"/>
      <c r="U215" s="69"/>
      <c r="V215" s="109"/>
      <c r="W215" s="66"/>
    </row>
    <row r="216" spans="1:23" s="21" customFormat="1" ht="24.95" customHeight="1" thickBot="1">
      <c r="A216" s="119"/>
      <c r="B216" s="120"/>
      <c r="C216" s="121"/>
      <c r="D216" s="126"/>
      <c r="E216" s="127"/>
      <c r="F216" s="130"/>
      <c r="G216" s="70"/>
      <c r="H216" s="110"/>
      <c r="I216" s="70"/>
      <c r="J216" s="110"/>
      <c r="K216" s="70"/>
      <c r="L216" s="110"/>
      <c r="M216" s="70"/>
      <c r="N216" s="110"/>
      <c r="O216" s="70"/>
      <c r="P216" s="110"/>
      <c r="Q216" s="70"/>
      <c r="R216" s="110"/>
      <c r="S216" s="70"/>
      <c r="T216" s="110"/>
      <c r="U216" s="70"/>
      <c r="V216" s="110"/>
      <c r="W216" s="67"/>
    </row>
    <row r="217" spans="1:23" ht="19.5" customHeight="1">
      <c r="A217" s="75" t="s">
        <v>66</v>
      </c>
      <c r="B217" s="76"/>
      <c r="C217" s="77"/>
      <c r="D217" s="84" t="s">
        <v>19</v>
      </c>
      <c r="E217" s="85"/>
      <c r="F217" s="12">
        <v>978</v>
      </c>
      <c r="G217" s="12">
        <v>869</v>
      </c>
      <c r="H217" s="12">
        <v>824</v>
      </c>
      <c r="I217" s="12">
        <v>245</v>
      </c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12">
        <v>767</v>
      </c>
      <c r="W217" s="13">
        <f>SUM(F217:V217)</f>
        <v>3683</v>
      </c>
    </row>
    <row r="218" spans="1:23" ht="19.5" customHeight="1">
      <c r="A218" s="78"/>
      <c r="B218" s="79"/>
      <c r="C218" s="80"/>
      <c r="D218" s="86" t="s">
        <v>20</v>
      </c>
      <c r="E218" s="87"/>
      <c r="F218" s="12">
        <v>55</v>
      </c>
      <c r="G218" s="12">
        <v>26</v>
      </c>
      <c r="H218" s="12">
        <v>25</v>
      </c>
      <c r="I218" s="12">
        <v>10</v>
      </c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12">
        <v>57</v>
      </c>
      <c r="W218" s="13">
        <f t="shared" ref="W218:W219" si="145">SUM(F218:V218)</f>
        <v>173</v>
      </c>
    </row>
    <row r="219" spans="1:23" ht="19.5" customHeight="1" thickBot="1">
      <c r="A219" s="81"/>
      <c r="B219" s="82"/>
      <c r="C219" s="83"/>
      <c r="D219" s="111" t="s">
        <v>18</v>
      </c>
      <c r="E219" s="112"/>
      <c r="F219" s="14">
        <f>F217+F218</f>
        <v>1033</v>
      </c>
      <c r="G219" s="14">
        <f t="shared" ref="G219:V219" si="146">G217+G218</f>
        <v>895</v>
      </c>
      <c r="H219" s="14">
        <f t="shared" si="146"/>
        <v>849</v>
      </c>
      <c r="I219" s="14">
        <f t="shared" si="146"/>
        <v>255</v>
      </c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14">
        <f t="shared" si="146"/>
        <v>824</v>
      </c>
      <c r="W219" s="15">
        <f t="shared" si="145"/>
        <v>3856</v>
      </c>
    </row>
    <row r="220" spans="1:23" ht="19.5" customHeight="1">
      <c r="A220" s="75" t="s">
        <v>102</v>
      </c>
      <c r="B220" s="76"/>
      <c r="C220" s="77"/>
      <c r="D220" s="84" t="s">
        <v>19</v>
      </c>
      <c r="E220" s="85"/>
      <c r="F220" s="12">
        <v>75</v>
      </c>
      <c r="G220" s="12">
        <v>75</v>
      </c>
      <c r="H220" s="12">
        <v>85</v>
      </c>
      <c r="I220" s="12">
        <v>13</v>
      </c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12">
        <v>59</v>
      </c>
      <c r="W220" s="13">
        <f>SUM(F220:V220)</f>
        <v>307</v>
      </c>
    </row>
    <row r="221" spans="1:23" ht="19.5" customHeight="1">
      <c r="A221" s="78"/>
      <c r="B221" s="79"/>
      <c r="C221" s="80"/>
      <c r="D221" s="86" t="s">
        <v>20</v>
      </c>
      <c r="E221" s="87"/>
      <c r="F221" s="12">
        <v>3</v>
      </c>
      <c r="G221" s="12">
        <v>0</v>
      </c>
      <c r="H221" s="12">
        <v>1</v>
      </c>
      <c r="I221" s="12">
        <v>1</v>
      </c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12">
        <v>0</v>
      </c>
      <c r="W221" s="13">
        <f t="shared" ref="W221:W222" si="147">SUM(F221:V221)</f>
        <v>5</v>
      </c>
    </row>
    <row r="222" spans="1:23" ht="19.5" customHeight="1" thickBot="1">
      <c r="A222" s="81"/>
      <c r="B222" s="82"/>
      <c r="C222" s="83"/>
      <c r="D222" s="111" t="s">
        <v>18</v>
      </c>
      <c r="E222" s="112"/>
      <c r="F222" s="14">
        <f>F220+F221</f>
        <v>78</v>
      </c>
      <c r="G222" s="14">
        <f t="shared" ref="G222:V222" si="148">G220+G221</f>
        <v>75</v>
      </c>
      <c r="H222" s="14">
        <f t="shared" si="148"/>
        <v>86</v>
      </c>
      <c r="I222" s="14">
        <f t="shared" si="148"/>
        <v>14</v>
      </c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14">
        <f t="shared" si="148"/>
        <v>59</v>
      </c>
      <c r="W222" s="15">
        <f t="shared" si="147"/>
        <v>312</v>
      </c>
    </row>
    <row r="223" spans="1:23" ht="19.5" customHeight="1">
      <c r="A223" s="75" t="s">
        <v>152</v>
      </c>
      <c r="B223" s="76"/>
      <c r="C223" s="77"/>
      <c r="D223" s="84" t="s">
        <v>19</v>
      </c>
      <c r="E223" s="85"/>
      <c r="F223" s="12">
        <v>22</v>
      </c>
      <c r="G223" s="12">
        <v>23</v>
      </c>
      <c r="H223" s="12">
        <v>23</v>
      </c>
      <c r="I223" s="12">
        <v>1</v>
      </c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12">
        <v>19</v>
      </c>
      <c r="W223" s="13">
        <f>SUM(F223:V223)</f>
        <v>88</v>
      </c>
    </row>
    <row r="224" spans="1:23" ht="19.5" customHeight="1">
      <c r="A224" s="78"/>
      <c r="B224" s="79"/>
      <c r="C224" s="80"/>
      <c r="D224" s="86" t="s">
        <v>20</v>
      </c>
      <c r="E224" s="87"/>
      <c r="F224" s="12">
        <v>2</v>
      </c>
      <c r="G224" s="12">
        <v>2</v>
      </c>
      <c r="H224" s="12">
        <v>0</v>
      </c>
      <c r="I224" s="12">
        <v>0</v>
      </c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12">
        <v>0</v>
      </c>
      <c r="W224" s="13">
        <f t="shared" ref="W224:W225" si="149">SUM(F224:V224)</f>
        <v>4</v>
      </c>
    </row>
    <row r="225" spans="1:23" ht="19.5" customHeight="1" thickBot="1">
      <c r="A225" s="81"/>
      <c r="B225" s="82"/>
      <c r="C225" s="83"/>
      <c r="D225" s="111" t="s">
        <v>18</v>
      </c>
      <c r="E225" s="112"/>
      <c r="F225" s="14">
        <f>F223+F224</f>
        <v>24</v>
      </c>
      <c r="G225" s="14">
        <f t="shared" ref="G225:V225" si="150">G223+G224</f>
        <v>25</v>
      </c>
      <c r="H225" s="14">
        <f t="shared" si="150"/>
        <v>23</v>
      </c>
      <c r="I225" s="14">
        <f t="shared" si="150"/>
        <v>1</v>
      </c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14">
        <f t="shared" si="150"/>
        <v>19</v>
      </c>
      <c r="W225" s="15">
        <f t="shared" si="149"/>
        <v>92</v>
      </c>
    </row>
    <row r="226" spans="1:23" ht="19.5" customHeight="1" thickTop="1" thickBot="1">
      <c r="A226" s="199" t="s">
        <v>107</v>
      </c>
      <c r="B226" s="200"/>
      <c r="C226" s="201"/>
      <c r="D226" s="202" t="s">
        <v>18</v>
      </c>
      <c r="E226" s="203"/>
      <c r="F226" s="24">
        <f>F219+F222+F225</f>
        <v>1135</v>
      </c>
      <c r="G226" s="24">
        <f t="shared" ref="G226" si="151">G219+G222+G225</f>
        <v>995</v>
      </c>
      <c r="H226" s="24">
        <f t="shared" ref="H226" si="152">H219+H222+H225</f>
        <v>958</v>
      </c>
      <c r="I226" s="24">
        <f t="shared" ref="I226" si="153">I219+I222+I225</f>
        <v>270</v>
      </c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24">
        <f t="shared" ref="V226" si="154">V219+V222+V225</f>
        <v>902</v>
      </c>
      <c r="W226" s="25">
        <f>SUM(F226:V226)</f>
        <v>4260</v>
      </c>
    </row>
    <row r="227" spans="1:23" ht="19.5" customHeight="1">
      <c r="A227" s="75" t="s">
        <v>103</v>
      </c>
      <c r="B227" s="76"/>
      <c r="C227" s="77"/>
      <c r="D227" s="84" t="s">
        <v>19</v>
      </c>
      <c r="E227" s="85"/>
      <c r="F227" s="12">
        <v>480</v>
      </c>
      <c r="G227" s="12">
        <v>342</v>
      </c>
      <c r="H227" s="12">
        <v>265</v>
      </c>
      <c r="I227" s="12">
        <v>109</v>
      </c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12">
        <v>730</v>
      </c>
      <c r="W227" s="13">
        <f>SUM(F227:V227)</f>
        <v>1926</v>
      </c>
    </row>
    <row r="228" spans="1:23" ht="19.5" customHeight="1">
      <c r="A228" s="78"/>
      <c r="B228" s="79"/>
      <c r="C228" s="80"/>
      <c r="D228" s="86" t="s">
        <v>20</v>
      </c>
      <c r="E228" s="87"/>
      <c r="F228" s="12">
        <v>59</v>
      </c>
      <c r="G228" s="12">
        <v>18</v>
      </c>
      <c r="H228" s="12">
        <v>9</v>
      </c>
      <c r="I228" s="12">
        <v>9</v>
      </c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12">
        <v>61</v>
      </c>
      <c r="W228" s="13">
        <f t="shared" ref="W228:W229" si="155">SUM(F228:V228)</f>
        <v>156</v>
      </c>
    </row>
    <row r="229" spans="1:23" ht="19.5" customHeight="1" thickBot="1">
      <c r="A229" s="81"/>
      <c r="B229" s="82"/>
      <c r="C229" s="83"/>
      <c r="D229" s="111" t="s">
        <v>18</v>
      </c>
      <c r="E229" s="112"/>
      <c r="F229" s="14">
        <f>F227+F228</f>
        <v>539</v>
      </c>
      <c r="G229" s="14">
        <f t="shared" ref="G229:V229" si="156">G227+G228</f>
        <v>360</v>
      </c>
      <c r="H229" s="14">
        <f t="shared" si="156"/>
        <v>274</v>
      </c>
      <c r="I229" s="14">
        <f t="shared" si="156"/>
        <v>118</v>
      </c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14">
        <f t="shared" si="156"/>
        <v>791</v>
      </c>
      <c r="W229" s="15">
        <f t="shared" si="155"/>
        <v>2082</v>
      </c>
    </row>
    <row r="230" spans="1:23" ht="19.5" customHeight="1">
      <c r="A230" s="20"/>
      <c r="B230" s="20"/>
      <c r="C230" s="20"/>
    </row>
    <row r="231" spans="1:23" ht="19.5" customHeight="1" thickBot="1">
      <c r="A231" s="20"/>
      <c r="B231" s="20"/>
      <c r="C231" s="20"/>
    </row>
    <row r="232" spans="1:23" ht="19.5" customHeight="1">
      <c r="A232" s="113" t="s">
        <v>33</v>
      </c>
      <c r="B232" s="114"/>
      <c r="C232" s="115"/>
    </row>
    <row r="233" spans="1:23" ht="19.5" customHeight="1" thickBot="1">
      <c r="A233" s="116"/>
      <c r="B233" s="117"/>
      <c r="C233" s="118"/>
    </row>
    <row r="234" spans="1:23" s="21" customFormat="1" ht="24.95" customHeight="1">
      <c r="A234" s="113" t="s">
        <v>0</v>
      </c>
      <c r="B234" s="114"/>
      <c r="C234" s="115"/>
      <c r="D234" s="122"/>
      <c r="E234" s="123"/>
      <c r="F234" s="128" t="s">
        <v>1</v>
      </c>
      <c r="G234" s="68" t="s">
        <v>2</v>
      </c>
      <c r="H234" s="108" t="s">
        <v>3</v>
      </c>
      <c r="I234" s="68" t="s">
        <v>4</v>
      </c>
      <c r="J234" s="108" t="s">
        <v>5</v>
      </c>
      <c r="K234" s="68" t="s">
        <v>6</v>
      </c>
      <c r="L234" s="108" t="s">
        <v>7</v>
      </c>
      <c r="M234" s="68" t="s">
        <v>8</v>
      </c>
      <c r="N234" s="108" t="s">
        <v>9</v>
      </c>
      <c r="O234" s="68" t="s">
        <v>10</v>
      </c>
      <c r="P234" s="108" t="s">
        <v>11</v>
      </c>
      <c r="Q234" s="68" t="s">
        <v>12</v>
      </c>
      <c r="R234" s="108" t="s">
        <v>13</v>
      </c>
      <c r="S234" s="68" t="s">
        <v>14</v>
      </c>
      <c r="T234" s="108" t="s">
        <v>15</v>
      </c>
      <c r="U234" s="68" t="s">
        <v>16</v>
      </c>
      <c r="V234" s="108" t="s">
        <v>17</v>
      </c>
      <c r="W234" s="65" t="s">
        <v>18</v>
      </c>
    </row>
    <row r="235" spans="1:23" s="21" customFormat="1" ht="24.95" customHeight="1">
      <c r="A235" s="116"/>
      <c r="B235" s="117"/>
      <c r="C235" s="118"/>
      <c r="D235" s="124"/>
      <c r="E235" s="125"/>
      <c r="F235" s="129"/>
      <c r="G235" s="69"/>
      <c r="H235" s="109"/>
      <c r="I235" s="69"/>
      <c r="J235" s="109"/>
      <c r="K235" s="69"/>
      <c r="L235" s="109"/>
      <c r="M235" s="69"/>
      <c r="N235" s="109"/>
      <c r="O235" s="69"/>
      <c r="P235" s="109"/>
      <c r="Q235" s="69"/>
      <c r="R235" s="109"/>
      <c r="S235" s="69"/>
      <c r="T235" s="109"/>
      <c r="U235" s="69"/>
      <c r="V235" s="109"/>
      <c r="W235" s="66"/>
    </row>
    <row r="236" spans="1:23" s="21" customFormat="1" ht="36.75" customHeight="1" thickBot="1">
      <c r="A236" s="119"/>
      <c r="B236" s="120"/>
      <c r="C236" s="121"/>
      <c r="D236" s="126"/>
      <c r="E236" s="127"/>
      <c r="F236" s="130"/>
      <c r="G236" s="70"/>
      <c r="H236" s="110"/>
      <c r="I236" s="70"/>
      <c r="J236" s="110"/>
      <c r="K236" s="70"/>
      <c r="L236" s="110"/>
      <c r="M236" s="70"/>
      <c r="N236" s="110"/>
      <c r="O236" s="70"/>
      <c r="P236" s="110"/>
      <c r="Q236" s="70"/>
      <c r="R236" s="110"/>
      <c r="S236" s="70"/>
      <c r="T236" s="110"/>
      <c r="U236" s="70"/>
      <c r="V236" s="110"/>
      <c r="W236" s="67"/>
    </row>
    <row r="237" spans="1:23" ht="19.5" customHeight="1">
      <c r="A237" s="75" t="s">
        <v>69</v>
      </c>
      <c r="B237" s="76"/>
      <c r="C237" s="77"/>
      <c r="D237" s="84" t="s">
        <v>19</v>
      </c>
      <c r="E237" s="85"/>
      <c r="F237" s="26"/>
      <c r="G237" s="26"/>
      <c r="H237" s="26"/>
      <c r="I237" s="26"/>
      <c r="J237" s="12">
        <v>471</v>
      </c>
      <c r="K237" s="12">
        <v>79</v>
      </c>
      <c r="L237" s="12">
        <v>143</v>
      </c>
      <c r="M237" s="12">
        <v>549</v>
      </c>
      <c r="N237" s="12">
        <v>956</v>
      </c>
      <c r="O237" s="12">
        <v>815</v>
      </c>
      <c r="P237" s="12">
        <v>803</v>
      </c>
      <c r="Q237" s="26"/>
      <c r="R237" s="26"/>
      <c r="S237" s="26"/>
      <c r="T237" s="26"/>
      <c r="U237" s="26"/>
      <c r="V237" s="26"/>
      <c r="W237" s="13">
        <f>SUM(F237:V237)</f>
        <v>3816</v>
      </c>
    </row>
    <row r="238" spans="1:23" ht="19.5" customHeight="1">
      <c r="A238" s="78"/>
      <c r="B238" s="79"/>
      <c r="C238" s="80"/>
      <c r="D238" s="86" t="s">
        <v>20</v>
      </c>
      <c r="E238" s="87"/>
      <c r="F238" s="26"/>
      <c r="G238" s="26"/>
      <c r="H238" s="26"/>
      <c r="I238" s="26"/>
      <c r="J238" s="12">
        <v>18</v>
      </c>
      <c r="K238" s="12">
        <v>7</v>
      </c>
      <c r="L238" s="12">
        <v>1</v>
      </c>
      <c r="M238" s="12">
        <v>15</v>
      </c>
      <c r="N238" s="12">
        <v>39</v>
      </c>
      <c r="O238" s="12">
        <v>20</v>
      </c>
      <c r="P238" s="12">
        <v>22</v>
      </c>
      <c r="Q238" s="26"/>
      <c r="R238" s="26"/>
      <c r="S238" s="26"/>
      <c r="T238" s="26"/>
      <c r="U238" s="26"/>
      <c r="V238" s="26"/>
      <c r="W238" s="13">
        <f t="shared" ref="W238:W239" si="157">SUM(F238:V238)</f>
        <v>122</v>
      </c>
    </row>
    <row r="239" spans="1:23" ht="19.5" customHeight="1" thickBot="1">
      <c r="A239" s="81"/>
      <c r="B239" s="82"/>
      <c r="C239" s="83"/>
      <c r="D239" s="111" t="s">
        <v>18</v>
      </c>
      <c r="E239" s="112"/>
      <c r="F239" s="28"/>
      <c r="G239" s="28"/>
      <c r="H239" s="28"/>
      <c r="I239" s="28"/>
      <c r="J239" s="14">
        <f t="shared" ref="J239:P239" si="158">J237+J238</f>
        <v>489</v>
      </c>
      <c r="K239" s="14">
        <f t="shared" si="158"/>
        <v>86</v>
      </c>
      <c r="L239" s="14">
        <f t="shared" si="158"/>
        <v>144</v>
      </c>
      <c r="M239" s="14">
        <f t="shared" si="158"/>
        <v>564</v>
      </c>
      <c r="N239" s="14">
        <f>N237+N238</f>
        <v>995</v>
      </c>
      <c r="O239" s="14">
        <f t="shared" si="158"/>
        <v>835</v>
      </c>
      <c r="P239" s="14">
        <f t="shared" si="158"/>
        <v>825</v>
      </c>
      <c r="Q239" s="28"/>
      <c r="R239" s="28"/>
      <c r="S239" s="28"/>
      <c r="T239" s="28"/>
      <c r="U239" s="28"/>
      <c r="V239" s="28"/>
      <c r="W239" s="15">
        <f t="shared" si="157"/>
        <v>3938</v>
      </c>
    </row>
    <row r="240" spans="1:23" ht="19.5" customHeight="1">
      <c r="A240" s="75" t="s">
        <v>70</v>
      </c>
      <c r="B240" s="76"/>
      <c r="C240" s="77"/>
      <c r="D240" s="84" t="s">
        <v>19</v>
      </c>
      <c r="E240" s="85"/>
      <c r="F240" s="26"/>
      <c r="G240" s="26"/>
      <c r="H240" s="26"/>
      <c r="I240" s="26"/>
      <c r="J240" s="12">
        <v>39</v>
      </c>
      <c r="K240" s="12">
        <v>5</v>
      </c>
      <c r="L240" s="12">
        <v>2</v>
      </c>
      <c r="M240" s="12">
        <v>56</v>
      </c>
      <c r="N240" s="12">
        <v>51</v>
      </c>
      <c r="O240" s="12">
        <v>72</v>
      </c>
      <c r="P240" s="12">
        <v>67</v>
      </c>
      <c r="Q240" s="26"/>
      <c r="R240" s="26"/>
      <c r="S240" s="26"/>
      <c r="T240" s="26"/>
      <c r="U240" s="26"/>
      <c r="V240" s="26"/>
      <c r="W240" s="13">
        <f>SUM(F240:V240)</f>
        <v>292</v>
      </c>
    </row>
    <row r="241" spans="1:23" ht="19.5" customHeight="1">
      <c r="A241" s="78"/>
      <c r="B241" s="79"/>
      <c r="C241" s="80"/>
      <c r="D241" s="86" t="s">
        <v>20</v>
      </c>
      <c r="E241" s="87"/>
      <c r="F241" s="26"/>
      <c r="G241" s="26"/>
      <c r="H241" s="26"/>
      <c r="I241" s="26"/>
      <c r="J241" s="12">
        <v>1</v>
      </c>
      <c r="K241" s="12">
        <v>0</v>
      </c>
      <c r="L241" s="12">
        <v>0</v>
      </c>
      <c r="M241" s="12">
        <v>1</v>
      </c>
      <c r="N241" s="12">
        <v>2</v>
      </c>
      <c r="O241" s="12">
        <v>0</v>
      </c>
      <c r="P241" s="12">
        <v>1</v>
      </c>
      <c r="Q241" s="26"/>
      <c r="R241" s="26"/>
      <c r="S241" s="26"/>
      <c r="T241" s="26"/>
      <c r="U241" s="26"/>
      <c r="V241" s="26"/>
      <c r="W241" s="13">
        <f t="shared" ref="W241:W242" si="159">SUM(F241:V241)</f>
        <v>5</v>
      </c>
    </row>
    <row r="242" spans="1:23" ht="19.5" customHeight="1" thickBot="1">
      <c r="A242" s="81"/>
      <c r="B242" s="82"/>
      <c r="C242" s="83"/>
      <c r="D242" s="111" t="s">
        <v>18</v>
      </c>
      <c r="E242" s="112"/>
      <c r="F242" s="28"/>
      <c r="G242" s="28"/>
      <c r="H242" s="28"/>
      <c r="I242" s="28"/>
      <c r="J242" s="14">
        <f t="shared" ref="J242:P242" si="160">J240+J241</f>
        <v>40</v>
      </c>
      <c r="K242" s="14">
        <f t="shared" si="160"/>
        <v>5</v>
      </c>
      <c r="L242" s="14">
        <f t="shared" si="160"/>
        <v>2</v>
      </c>
      <c r="M242" s="14">
        <f t="shared" si="160"/>
        <v>57</v>
      </c>
      <c r="N242" s="14">
        <f t="shared" si="160"/>
        <v>53</v>
      </c>
      <c r="O242" s="14">
        <f t="shared" si="160"/>
        <v>72</v>
      </c>
      <c r="P242" s="14">
        <f t="shared" si="160"/>
        <v>68</v>
      </c>
      <c r="Q242" s="28"/>
      <c r="R242" s="28"/>
      <c r="S242" s="28"/>
      <c r="T242" s="28"/>
      <c r="U242" s="28"/>
      <c r="V242" s="28"/>
      <c r="W242" s="15">
        <f t="shared" si="159"/>
        <v>297</v>
      </c>
    </row>
    <row r="243" spans="1:23" ht="19.5" customHeight="1">
      <c r="A243" s="75" t="s">
        <v>100</v>
      </c>
      <c r="B243" s="76"/>
      <c r="C243" s="77"/>
      <c r="D243" s="84" t="s">
        <v>19</v>
      </c>
      <c r="E243" s="85"/>
      <c r="F243" s="26"/>
      <c r="G243" s="26"/>
      <c r="H243" s="26"/>
      <c r="I243" s="26"/>
      <c r="J243" s="12">
        <v>13</v>
      </c>
      <c r="K243" s="12">
        <v>3</v>
      </c>
      <c r="L243" s="12">
        <v>2</v>
      </c>
      <c r="M243" s="12">
        <v>18</v>
      </c>
      <c r="N243" s="12">
        <v>24</v>
      </c>
      <c r="O243" s="12">
        <v>18</v>
      </c>
      <c r="P243" s="12">
        <v>31</v>
      </c>
      <c r="Q243" s="26"/>
      <c r="R243" s="26"/>
      <c r="S243" s="26"/>
      <c r="T243" s="26"/>
      <c r="U243" s="26"/>
      <c r="V243" s="26"/>
      <c r="W243" s="13">
        <f>SUM(F243:V243)</f>
        <v>109</v>
      </c>
    </row>
    <row r="244" spans="1:23" ht="19.5" customHeight="1">
      <c r="A244" s="78"/>
      <c r="B244" s="79"/>
      <c r="C244" s="80"/>
      <c r="D244" s="86" t="s">
        <v>20</v>
      </c>
      <c r="E244" s="87"/>
      <c r="F244" s="26"/>
      <c r="G244" s="26"/>
      <c r="H244" s="26"/>
      <c r="I244" s="26"/>
      <c r="J244" s="12">
        <v>0</v>
      </c>
      <c r="K244" s="12">
        <v>0</v>
      </c>
      <c r="L244" s="12">
        <v>0</v>
      </c>
      <c r="M244" s="12">
        <v>0</v>
      </c>
      <c r="N244" s="12">
        <v>3</v>
      </c>
      <c r="O244" s="12">
        <v>0</v>
      </c>
      <c r="P244" s="12">
        <v>2</v>
      </c>
      <c r="Q244" s="26"/>
      <c r="R244" s="26"/>
      <c r="S244" s="26"/>
      <c r="T244" s="26"/>
      <c r="U244" s="26"/>
      <c r="V244" s="26"/>
      <c r="W244" s="13">
        <f t="shared" ref="W244:W245" si="161">SUM(F244:V244)</f>
        <v>5</v>
      </c>
    </row>
    <row r="245" spans="1:23" ht="19.5" customHeight="1" thickBot="1">
      <c r="A245" s="81"/>
      <c r="B245" s="82"/>
      <c r="C245" s="83"/>
      <c r="D245" s="111" t="s">
        <v>18</v>
      </c>
      <c r="E245" s="112"/>
      <c r="F245" s="28"/>
      <c r="G245" s="28"/>
      <c r="H245" s="28"/>
      <c r="I245" s="28"/>
      <c r="J245" s="14">
        <f t="shared" ref="J245:P245" si="162">J243+J244</f>
        <v>13</v>
      </c>
      <c r="K245" s="14">
        <f t="shared" si="162"/>
        <v>3</v>
      </c>
      <c r="L245" s="14">
        <f t="shared" si="162"/>
        <v>2</v>
      </c>
      <c r="M245" s="14">
        <f t="shared" si="162"/>
        <v>18</v>
      </c>
      <c r="N245" s="14">
        <f t="shared" si="162"/>
        <v>27</v>
      </c>
      <c r="O245" s="14">
        <f t="shared" si="162"/>
        <v>18</v>
      </c>
      <c r="P245" s="14">
        <f t="shared" si="162"/>
        <v>33</v>
      </c>
      <c r="Q245" s="28"/>
      <c r="R245" s="28"/>
      <c r="S245" s="28"/>
      <c r="T245" s="28"/>
      <c r="U245" s="28"/>
      <c r="V245" s="28"/>
      <c r="W245" s="15">
        <f t="shared" si="161"/>
        <v>114</v>
      </c>
    </row>
    <row r="246" spans="1:23" ht="19.5" customHeight="1" thickTop="1" thickBot="1">
      <c r="A246" s="199" t="s">
        <v>106</v>
      </c>
      <c r="B246" s="200"/>
      <c r="C246" s="201"/>
      <c r="D246" s="202" t="s">
        <v>18</v>
      </c>
      <c r="E246" s="203"/>
      <c r="F246" s="30"/>
      <c r="G246" s="30"/>
      <c r="H246" s="30"/>
      <c r="I246" s="30"/>
      <c r="J246" s="24">
        <f t="shared" ref="J246" si="163">J239+J242+J245</f>
        <v>542</v>
      </c>
      <c r="K246" s="24">
        <f t="shared" ref="K246" si="164">K239+K242+K245</f>
        <v>94</v>
      </c>
      <c r="L246" s="24">
        <f t="shared" ref="L246" si="165">L239+L242+L245</f>
        <v>148</v>
      </c>
      <c r="M246" s="24">
        <f t="shared" ref="M246" si="166">M239+M242+M245</f>
        <v>639</v>
      </c>
      <c r="N246" s="24">
        <f t="shared" ref="N246" si="167">N239+N242+N245</f>
        <v>1075</v>
      </c>
      <c r="O246" s="24">
        <f t="shared" ref="O246" si="168">O239+O242+O245</f>
        <v>925</v>
      </c>
      <c r="P246" s="24">
        <f t="shared" ref="P246" si="169">P239+P242+P245</f>
        <v>926</v>
      </c>
      <c r="Q246" s="30"/>
      <c r="R246" s="30"/>
      <c r="S246" s="30"/>
      <c r="T246" s="30"/>
      <c r="U246" s="30"/>
      <c r="V246" s="30"/>
      <c r="W246" s="25">
        <f>SUM(F246:V246)</f>
        <v>4349</v>
      </c>
    </row>
    <row r="247" spans="1:23" ht="19.5" customHeight="1">
      <c r="A247" s="75" t="s">
        <v>71</v>
      </c>
      <c r="B247" s="76"/>
      <c r="C247" s="77"/>
      <c r="D247" s="84" t="s">
        <v>19</v>
      </c>
      <c r="E247" s="85"/>
      <c r="F247" s="26"/>
      <c r="G247" s="26"/>
      <c r="H247" s="26"/>
      <c r="I247" s="26"/>
      <c r="J247" s="12">
        <v>82</v>
      </c>
      <c r="K247" s="12">
        <v>25</v>
      </c>
      <c r="L247" s="12">
        <v>11</v>
      </c>
      <c r="M247" s="12">
        <v>142</v>
      </c>
      <c r="N247" s="12">
        <v>168</v>
      </c>
      <c r="O247" s="12">
        <v>161</v>
      </c>
      <c r="P247" s="12">
        <v>272</v>
      </c>
      <c r="Q247" s="26"/>
      <c r="R247" s="26"/>
      <c r="S247" s="26"/>
      <c r="T247" s="26"/>
      <c r="U247" s="26"/>
      <c r="V247" s="26"/>
      <c r="W247" s="13">
        <f>SUM(F247:V247)</f>
        <v>861</v>
      </c>
    </row>
    <row r="248" spans="1:23" ht="19.5" customHeight="1">
      <c r="A248" s="78"/>
      <c r="B248" s="79"/>
      <c r="C248" s="80"/>
      <c r="D248" s="86" t="s">
        <v>20</v>
      </c>
      <c r="E248" s="87"/>
      <c r="F248" s="26"/>
      <c r="G248" s="26"/>
      <c r="H248" s="26"/>
      <c r="I248" s="26"/>
      <c r="J248" s="12">
        <v>6</v>
      </c>
      <c r="K248" s="12">
        <v>2</v>
      </c>
      <c r="L248" s="12">
        <v>1</v>
      </c>
      <c r="M248" s="12">
        <v>3</v>
      </c>
      <c r="N248" s="12">
        <v>10</v>
      </c>
      <c r="O248" s="12">
        <v>8</v>
      </c>
      <c r="P248" s="12">
        <v>5</v>
      </c>
      <c r="Q248" s="26"/>
      <c r="R248" s="26"/>
      <c r="S248" s="26"/>
      <c r="T248" s="26"/>
      <c r="U248" s="26"/>
      <c r="V248" s="26"/>
      <c r="W248" s="13">
        <f t="shared" ref="W248:W249" si="170">SUM(F248:V248)</f>
        <v>35</v>
      </c>
    </row>
    <row r="249" spans="1:23" ht="19.5" customHeight="1" thickBot="1">
      <c r="A249" s="81"/>
      <c r="B249" s="82"/>
      <c r="C249" s="83"/>
      <c r="D249" s="111" t="s">
        <v>18</v>
      </c>
      <c r="E249" s="112"/>
      <c r="F249" s="28"/>
      <c r="G249" s="28"/>
      <c r="H249" s="28"/>
      <c r="I249" s="28"/>
      <c r="J249" s="14">
        <f t="shared" ref="J249:P249" si="171">J247+J248</f>
        <v>88</v>
      </c>
      <c r="K249" s="14">
        <f t="shared" si="171"/>
        <v>27</v>
      </c>
      <c r="L249" s="14">
        <f t="shared" si="171"/>
        <v>12</v>
      </c>
      <c r="M249" s="14">
        <f t="shared" si="171"/>
        <v>145</v>
      </c>
      <c r="N249" s="14">
        <f t="shared" si="171"/>
        <v>178</v>
      </c>
      <c r="O249" s="14">
        <f t="shared" si="171"/>
        <v>169</v>
      </c>
      <c r="P249" s="14">
        <f t="shared" si="171"/>
        <v>277</v>
      </c>
      <c r="Q249" s="28"/>
      <c r="R249" s="28"/>
      <c r="S249" s="28"/>
      <c r="T249" s="28"/>
      <c r="U249" s="28"/>
      <c r="V249" s="28"/>
      <c r="W249" s="15">
        <f t="shared" si="170"/>
        <v>896</v>
      </c>
    </row>
    <row r="250" spans="1:23" ht="19.5" customHeight="1">
      <c r="A250" s="75" t="s">
        <v>153</v>
      </c>
      <c r="B250" s="76"/>
      <c r="C250" s="77"/>
      <c r="D250" s="155" t="s">
        <v>19</v>
      </c>
      <c r="E250" s="156"/>
      <c r="F250" s="64"/>
      <c r="G250" s="64"/>
      <c r="H250" s="64"/>
      <c r="I250" s="64"/>
      <c r="J250" s="17">
        <v>21</v>
      </c>
      <c r="K250" s="17">
        <v>3</v>
      </c>
      <c r="L250" s="17">
        <v>1</v>
      </c>
      <c r="M250" s="17">
        <v>15</v>
      </c>
      <c r="N250" s="17">
        <v>20</v>
      </c>
      <c r="O250" s="17">
        <v>32</v>
      </c>
      <c r="P250" s="17">
        <v>32</v>
      </c>
      <c r="Q250" s="64"/>
      <c r="R250" s="64"/>
      <c r="S250" s="64"/>
      <c r="T250" s="64"/>
      <c r="U250" s="64"/>
      <c r="V250" s="64"/>
      <c r="W250" s="16">
        <f>SUM(F250:V250)</f>
        <v>124</v>
      </c>
    </row>
    <row r="251" spans="1:23" ht="19.5" customHeight="1">
      <c r="A251" s="78"/>
      <c r="B251" s="79"/>
      <c r="C251" s="80"/>
      <c r="D251" s="86" t="s">
        <v>20</v>
      </c>
      <c r="E251" s="87"/>
      <c r="F251" s="26"/>
      <c r="G251" s="26"/>
      <c r="H251" s="26"/>
      <c r="I251" s="26"/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2</v>
      </c>
      <c r="Q251" s="26"/>
      <c r="R251" s="26"/>
      <c r="S251" s="26"/>
      <c r="T251" s="26"/>
      <c r="U251" s="26"/>
      <c r="V251" s="26"/>
      <c r="W251" s="13">
        <f t="shared" ref="W251:W252" si="172">SUM(F251:V251)</f>
        <v>2</v>
      </c>
    </row>
    <row r="252" spans="1:23" ht="19.5" customHeight="1" thickBot="1">
      <c r="A252" s="81"/>
      <c r="B252" s="82"/>
      <c r="C252" s="83"/>
      <c r="D252" s="111" t="s">
        <v>18</v>
      </c>
      <c r="E252" s="112"/>
      <c r="F252" s="28"/>
      <c r="G252" s="28"/>
      <c r="H252" s="28"/>
      <c r="I252" s="28"/>
      <c r="J252" s="14">
        <f t="shared" ref="J252:P252" si="173">J250+J251</f>
        <v>21</v>
      </c>
      <c r="K252" s="14">
        <f t="shared" si="173"/>
        <v>3</v>
      </c>
      <c r="L252" s="14">
        <f t="shared" si="173"/>
        <v>1</v>
      </c>
      <c r="M252" s="14">
        <f t="shared" si="173"/>
        <v>15</v>
      </c>
      <c r="N252" s="14">
        <f t="shared" si="173"/>
        <v>20</v>
      </c>
      <c r="O252" s="14">
        <f t="shared" si="173"/>
        <v>32</v>
      </c>
      <c r="P252" s="14">
        <f t="shared" si="173"/>
        <v>34</v>
      </c>
      <c r="Q252" s="28"/>
      <c r="R252" s="28"/>
      <c r="S252" s="28"/>
      <c r="T252" s="28"/>
      <c r="U252" s="28"/>
      <c r="V252" s="28"/>
      <c r="W252" s="15">
        <f t="shared" si="172"/>
        <v>126</v>
      </c>
    </row>
    <row r="253" spans="1:23" ht="19.5" customHeight="1" thickBot="1">
      <c r="A253" s="62"/>
      <c r="B253" s="62"/>
      <c r="C253" s="62"/>
      <c r="D253" s="40"/>
      <c r="E253" s="40"/>
      <c r="F253" s="63"/>
      <c r="G253" s="63"/>
      <c r="H253" s="63"/>
      <c r="I253" s="63"/>
      <c r="J253" s="34"/>
      <c r="K253" s="34"/>
      <c r="L253" s="34"/>
      <c r="M253" s="34"/>
      <c r="N253" s="34"/>
      <c r="O253" s="34"/>
      <c r="P253" s="34"/>
      <c r="Q253" s="63"/>
      <c r="R253" s="63"/>
      <c r="S253" s="63"/>
      <c r="T253" s="63"/>
      <c r="U253" s="63"/>
      <c r="V253" s="63"/>
      <c r="W253" s="34"/>
    </row>
    <row r="254" spans="1:23" ht="19.5" customHeight="1">
      <c r="A254" s="113" t="s">
        <v>34</v>
      </c>
      <c r="B254" s="114"/>
      <c r="C254" s="115"/>
    </row>
    <row r="255" spans="1:23" ht="19.5" customHeight="1" thickBot="1">
      <c r="A255" s="119"/>
      <c r="B255" s="120"/>
      <c r="C255" s="121"/>
    </row>
    <row r="256" spans="1:23" s="21" customFormat="1" ht="24.95" customHeight="1">
      <c r="A256" s="113" t="s">
        <v>0</v>
      </c>
      <c r="B256" s="114"/>
      <c r="C256" s="115"/>
      <c r="D256" s="122"/>
      <c r="E256" s="123"/>
      <c r="F256" s="128" t="s">
        <v>1</v>
      </c>
      <c r="G256" s="68" t="s">
        <v>2</v>
      </c>
      <c r="H256" s="108" t="s">
        <v>3</v>
      </c>
      <c r="I256" s="68" t="s">
        <v>4</v>
      </c>
      <c r="J256" s="108" t="s">
        <v>5</v>
      </c>
      <c r="K256" s="68" t="s">
        <v>6</v>
      </c>
      <c r="L256" s="108" t="s">
        <v>7</v>
      </c>
      <c r="M256" s="68" t="s">
        <v>8</v>
      </c>
      <c r="N256" s="108" t="s">
        <v>9</v>
      </c>
      <c r="O256" s="68" t="s">
        <v>10</v>
      </c>
      <c r="P256" s="108" t="s">
        <v>11</v>
      </c>
      <c r="Q256" s="68" t="s">
        <v>12</v>
      </c>
      <c r="R256" s="108" t="s">
        <v>13</v>
      </c>
      <c r="S256" s="68" t="s">
        <v>14</v>
      </c>
      <c r="T256" s="108" t="s">
        <v>15</v>
      </c>
      <c r="U256" s="68" t="s">
        <v>16</v>
      </c>
      <c r="V256" s="108" t="s">
        <v>17</v>
      </c>
      <c r="W256" s="65" t="s">
        <v>18</v>
      </c>
    </row>
    <row r="257" spans="1:23" s="21" customFormat="1" ht="24.95" customHeight="1">
      <c r="A257" s="116"/>
      <c r="B257" s="117"/>
      <c r="C257" s="118"/>
      <c r="D257" s="124"/>
      <c r="E257" s="125"/>
      <c r="F257" s="129"/>
      <c r="G257" s="69"/>
      <c r="H257" s="109"/>
      <c r="I257" s="69"/>
      <c r="J257" s="109"/>
      <c r="K257" s="69"/>
      <c r="L257" s="109"/>
      <c r="M257" s="69"/>
      <c r="N257" s="109"/>
      <c r="O257" s="69"/>
      <c r="P257" s="109"/>
      <c r="Q257" s="69"/>
      <c r="R257" s="109"/>
      <c r="S257" s="69"/>
      <c r="T257" s="109"/>
      <c r="U257" s="69"/>
      <c r="V257" s="109"/>
      <c r="W257" s="66"/>
    </row>
    <row r="258" spans="1:23" s="21" customFormat="1" ht="40.5" customHeight="1" thickBot="1">
      <c r="A258" s="119"/>
      <c r="B258" s="120"/>
      <c r="C258" s="121"/>
      <c r="D258" s="126"/>
      <c r="E258" s="127"/>
      <c r="F258" s="130"/>
      <c r="G258" s="70"/>
      <c r="H258" s="110"/>
      <c r="I258" s="70"/>
      <c r="J258" s="110"/>
      <c r="K258" s="70"/>
      <c r="L258" s="110"/>
      <c r="M258" s="70"/>
      <c r="N258" s="110"/>
      <c r="O258" s="70"/>
      <c r="P258" s="110"/>
      <c r="Q258" s="70"/>
      <c r="R258" s="110"/>
      <c r="S258" s="70"/>
      <c r="T258" s="110"/>
      <c r="U258" s="70"/>
      <c r="V258" s="110"/>
      <c r="W258" s="67"/>
    </row>
    <row r="259" spans="1:23" ht="19.5" customHeight="1">
      <c r="A259" s="75" t="s">
        <v>72</v>
      </c>
      <c r="B259" s="76"/>
      <c r="C259" s="77"/>
      <c r="D259" s="84" t="s">
        <v>19</v>
      </c>
      <c r="E259" s="85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12">
        <v>544</v>
      </c>
      <c r="R259" s="12">
        <v>1117</v>
      </c>
      <c r="S259" s="12">
        <v>1536</v>
      </c>
      <c r="T259" s="12">
        <v>767</v>
      </c>
      <c r="U259" s="26"/>
      <c r="V259" s="26"/>
      <c r="W259" s="13">
        <f>SUM(F259:V259)</f>
        <v>3964</v>
      </c>
    </row>
    <row r="260" spans="1:23" ht="19.5" customHeight="1">
      <c r="A260" s="78"/>
      <c r="B260" s="79"/>
      <c r="C260" s="80"/>
      <c r="D260" s="86" t="s">
        <v>20</v>
      </c>
      <c r="E260" s="87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12">
        <v>24</v>
      </c>
      <c r="R260" s="12">
        <v>62</v>
      </c>
      <c r="S260" s="12">
        <v>121</v>
      </c>
      <c r="T260" s="12">
        <v>53</v>
      </c>
      <c r="U260" s="26"/>
      <c r="V260" s="26"/>
      <c r="W260" s="13">
        <f t="shared" ref="W260:W261" si="174">SUM(F260:V260)</f>
        <v>260</v>
      </c>
    </row>
    <row r="261" spans="1:23" ht="19.5" customHeight="1" thickBot="1">
      <c r="A261" s="81"/>
      <c r="B261" s="82"/>
      <c r="C261" s="83"/>
      <c r="D261" s="111" t="s">
        <v>18</v>
      </c>
      <c r="E261" s="112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14">
        <f t="shared" ref="Q261:T261" si="175">Q259+Q260</f>
        <v>568</v>
      </c>
      <c r="R261" s="14">
        <f t="shared" si="175"/>
        <v>1179</v>
      </c>
      <c r="S261" s="14">
        <f t="shared" si="175"/>
        <v>1657</v>
      </c>
      <c r="T261" s="14">
        <f t="shared" si="175"/>
        <v>820</v>
      </c>
      <c r="U261" s="28"/>
      <c r="V261" s="28"/>
      <c r="W261" s="15">
        <f t="shared" si="174"/>
        <v>4224</v>
      </c>
    </row>
    <row r="262" spans="1:23" ht="19.5" customHeight="1">
      <c r="A262" s="75" t="s">
        <v>73</v>
      </c>
      <c r="B262" s="76"/>
      <c r="C262" s="77"/>
      <c r="D262" s="84" t="s">
        <v>19</v>
      </c>
      <c r="E262" s="85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12">
        <v>54</v>
      </c>
      <c r="R262" s="12">
        <v>109</v>
      </c>
      <c r="S262" s="12">
        <v>166</v>
      </c>
      <c r="T262" s="12">
        <v>82</v>
      </c>
      <c r="U262" s="26"/>
      <c r="V262" s="26"/>
      <c r="W262" s="13">
        <f>SUM(F262:V262)</f>
        <v>411</v>
      </c>
    </row>
    <row r="263" spans="1:23" ht="19.5" customHeight="1">
      <c r="A263" s="78"/>
      <c r="B263" s="79"/>
      <c r="C263" s="80"/>
      <c r="D263" s="86" t="s">
        <v>20</v>
      </c>
      <c r="E263" s="87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12">
        <v>2</v>
      </c>
      <c r="R263" s="12">
        <v>3</v>
      </c>
      <c r="S263" s="12">
        <v>5</v>
      </c>
      <c r="T263" s="12">
        <v>1</v>
      </c>
      <c r="U263" s="26"/>
      <c r="V263" s="26"/>
      <c r="W263" s="13">
        <f t="shared" ref="W263:W264" si="176">SUM(F263:V263)</f>
        <v>11</v>
      </c>
    </row>
    <row r="264" spans="1:23" ht="19.5" customHeight="1" thickBot="1">
      <c r="A264" s="81"/>
      <c r="B264" s="82"/>
      <c r="C264" s="83"/>
      <c r="D264" s="111" t="s">
        <v>18</v>
      </c>
      <c r="E264" s="112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14">
        <f t="shared" ref="Q264:T264" si="177">Q262+Q263</f>
        <v>56</v>
      </c>
      <c r="R264" s="14">
        <f t="shared" si="177"/>
        <v>112</v>
      </c>
      <c r="S264" s="14">
        <f t="shared" si="177"/>
        <v>171</v>
      </c>
      <c r="T264" s="14">
        <f t="shared" si="177"/>
        <v>83</v>
      </c>
      <c r="U264" s="28"/>
      <c r="V264" s="28"/>
      <c r="W264" s="15">
        <f t="shared" si="176"/>
        <v>422</v>
      </c>
    </row>
    <row r="265" spans="1:23" ht="19.5" customHeight="1">
      <c r="A265" s="75" t="s">
        <v>101</v>
      </c>
      <c r="B265" s="76"/>
      <c r="C265" s="77"/>
      <c r="D265" s="84" t="s">
        <v>19</v>
      </c>
      <c r="E265" s="85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12">
        <v>7</v>
      </c>
      <c r="R265" s="12">
        <v>16</v>
      </c>
      <c r="S265" s="12">
        <v>45</v>
      </c>
      <c r="T265" s="12">
        <v>31</v>
      </c>
      <c r="U265" s="26"/>
      <c r="V265" s="26"/>
      <c r="W265" s="13">
        <f>SUM(F265:V265)</f>
        <v>99</v>
      </c>
    </row>
    <row r="266" spans="1:23" ht="19.5" customHeight="1">
      <c r="A266" s="78"/>
      <c r="B266" s="79"/>
      <c r="C266" s="80"/>
      <c r="D266" s="86" t="s">
        <v>20</v>
      </c>
      <c r="E266" s="87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12">
        <v>0</v>
      </c>
      <c r="R266" s="12">
        <v>1</v>
      </c>
      <c r="S266" s="12">
        <v>6</v>
      </c>
      <c r="T266" s="12">
        <v>3</v>
      </c>
      <c r="U266" s="26"/>
      <c r="V266" s="26"/>
      <c r="W266" s="13">
        <f t="shared" ref="W266:W267" si="178">SUM(F266:V266)</f>
        <v>10</v>
      </c>
    </row>
    <row r="267" spans="1:23" ht="19.5" customHeight="1" thickBot="1">
      <c r="A267" s="81"/>
      <c r="B267" s="82"/>
      <c r="C267" s="83"/>
      <c r="D267" s="111" t="s">
        <v>18</v>
      </c>
      <c r="E267" s="112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14">
        <f t="shared" ref="Q267:T267" si="179">Q265+Q266</f>
        <v>7</v>
      </c>
      <c r="R267" s="14">
        <f t="shared" si="179"/>
        <v>17</v>
      </c>
      <c r="S267" s="14">
        <f t="shared" si="179"/>
        <v>51</v>
      </c>
      <c r="T267" s="14">
        <f t="shared" si="179"/>
        <v>34</v>
      </c>
      <c r="U267" s="28"/>
      <c r="V267" s="28"/>
      <c r="W267" s="15">
        <f t="shared" si="178"/>
        <v>109</v>
      </c>
    </row>
    <row r="268" spans="1:23" ht="19.5" customHeight="1" thickTop="1" thickBot="1">
      <c r="A268" s="199" t="s">
        <v>105</v>
      </c>
      <c r="B268" s="200"/>
      <c r="C268" s="201"/>
      <c r="D268" s="202" t="s">
        <v>18</v>
      </c>
      <c r="E268" s="203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24">
        <f t="shared" ref="Q268" si="180">Q261+Q264+Q267</f>
        <v>631</v>
      </c>
      <c r="R268" s="24">
        <f t="shared" ref="R268" si="181">R261+R264+R267</f>
        <v>1308</v>
      </c>
      <c r="S268" s="24">
        <f t="shared" ref="S268" si="182">S261+S264+S267</f>
        <v>1879</v>
      </c>
      <c r="T268" s="24">
        <f t="shared" ref="T268" si="183">T261+T264+T267</f>
        <v>937</v>
      </c>
      <c r="U268" s="30"/>
      <c r="V268" s="30"/>
      <c r="W268" s="25">
        <f>SUM(F268:V268)</f>
        <v>4755</v>
      </c>
    </row>
    <row r="269" spans="1:23" ht="19.5" customHeight="1">
      <c r="A269" s="75" t="s">
        <v>74</v>
      </c>
      <c r="B269" s="76"/>
      <c r="C269" s="77"/>
      <c r="D269" s="84" t="s">
        <v>19</v>
      </c>
      <c r="E269" s="85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12">
        <v>233</v>
      </c>
      <c r="R269" s="12">
        <v>436</v>
      </c>
      <c r="S269" s="12">
        <v>741</v>
      </c>
      <c r="T269" s="12">
        <v>265</v>
      </c>
      <c r="U269" s="26"/>
      <c r="V269" s="26"/>
      <c r="W269" s="13">
        <f>SUM(F269:V269)</f>
        <v>1675</v>
      </c>
    </row>
    <row r="270" spans="1:23" ht="19.5" customHeight="1">
      <c r="A270" s="78"/>
      <c r="B270" s="79"/>
      <c r="C270" s="80"/>
      <c r="D270" s="86" t="s">
        <v>20</v>
      </c>
      <c r="E270" s="87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12">
        <v>7</v>
      </c>
      <c r="R270" s="12">
        <v>36</v>
      </c>
      <c r="S270" s="12">
        <v>53</v>
      </c>
      <c r="T270" s="12">
        <v>14</v>
      </c>
      <c r="U270" s="26"/>
      <c r="V270" s="26"/>
      <c r="W270" s="13">
        <f t="shared" ref="W270:W271" si="184">SUM(F270:V270)</f>
        <v>110</v>
      </c>
    </row>
    <row r="271" spans="1:23" ht="19.5" customHeight="1" thickBot="1">
      <c r="A271" s="81"/>
      <c r="B271" s="82"/>
      <c r="C271" s="83"/>
      <c r="D271" s="111" t="s">
        <v>18</v>
      </c>
      <c r="E271" s="112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14">
        <f t="shared" ref="Q271:T271" si="185">Q269+Q270</f>
        <v>240</v>
      </c>
      <c r="R271" s="14">
        <f t="shared" si="185"/>
        <v>472</v>
      </c>
      <c r="S271" s="14">
        <f t="shared" si="185"/>
        <v>794</v>
      </c>
      <c r="T271" s="14">
        <f t="shared" si="185"/>
        <v>279</v>
      </c>
      <c r="U271" s="28"/>
      <c r="V271" s="28"/>
      <c r="W271" s="15">
        <f t="shared" si="184"/>
        <v>1785</v>
      </c>
    </row>
    <row r="272" spans="1:23" ht="19.5" customHeight="1">
      <c r="A272" s="20"/>
      <c r="B272" s="20"/>
      <c r="C272" s="20"/>
    </row>
    <row r="273" spans="1:23" ht="15" customHeight="1" thickBot="1">
      <c r="A273" s="20"/>
      <c r="B273" s="20"/>
      <c r="C273" s="20"/>
    </row>
    <row r="274" spans="1:23" ht="19.5" customHeight="1">
      <c r="A274" s="113" t="s">
        <v>95</v>
      </c>
      <c r="B274" s="114"/>
      <c r="C274" s="115"/>
    </row>
    <row r="275" spans="1:23" ht="19.5" customHeight="1" thickBot="1">
      <c r="A275" s="116"/>
      <c r="B275" s="117"/>
      <c r="C275" s="118"/>
    </row>
    <row r="276" spans="1:23" s="21" customFormat="1" ht="24.95" customHeight="1">
      <c r="A276" s="113" t="s">
        <v>0</v>
      </c>
      <c r="B276" s="114"/>
      <c r="C276" s="115"/>
      <c r="D276" s="122"/>
      <c r="E276" s="123"/>
      <c r="F276" s="128" t="s">
        <v>1</v>
      </c>
      <c r="G276" s="68" t="s">
        <v>2</v>
      </c>
      <c r="H276" s="108" t="s">
        <v>3</v>
      </c>
      <c r="I276" s="68" t="s">
        <v>4</v>
      </c>
      <c r="J276" s="108" t="s">
        <v>5</v>
      </c>
      <c r="K276" s="68" t="s">
        <v>6</v>
      </c>
      <c r="L276" s="108" t="s">
        <v>7</v>
      </c>
      <c r="M276" s="68" t="s">
        <v>8</v>
      </c>
      <c r="N276" s="108" t="s">
        <v>9</v>
      </c>
      <c r="O276" s="68" t="s">
        <v>10</v>
      </c>
      <c r="P276" s="108" t="s">
        <v>11</v>
      </c>
      <c r="Q276" s="68" t="s">
        <v>12</v>
      </c>
      <c r="R276" s="108" t="s">
        <v>13</v>
      </c>
      <c r="S276" s="68" t="s">
        <v>14</v>
      </c>
      <c r="T276" s="108" t="s">
        <v>15</v>
      </c>
      <c r="U276" s="68" t="s">
        <v>16</v>
      </c>
      <c r="V276" s="108" t="s">
        <v>17</v>
      </c>
      <c r="W276" s="65" t="s">
        <v>18</v>
      </c>
    </row>
    <row r="277" spans="1:23" s="21" customFormat="1" ht="24.95" customHeight="1">
      <c r="A277" s="116"/>
      <c r="B277" s="117"/>
      <c r="C277" s="118"/>
      <c r="D277" s="124"/>
      <c r="E277" s="125"/>
      <c r="F277" s="129"/>
      <c r="G277" s="69"/>
      <c r="H277" s="109"/>
      <c r="I277" s="69"/>
      <c r="J277" s="109"/>
      <c r="K277" s="69"/>
      <c r="L277" s="109"/>
      <c r="M277" s="69"/>
      <c r="N277" s="109"/>
      <c r="O277" s="69"/>
      <c r="P277" s="109"/>
      <c r="Q277" s="69"/>
      <c r="R277" s="109"/>
      <c r="S277" s="69"/>
      <c r="T277" s="109"/>
      <c r="U277" s="69"/>
      <c r="V277" s="109"/>
      <c r="W277" s="66"/>
    </row>
    <row r="278" spans="1:23" s="21" customFormat="1" ht="24.95" customHeight="1" thickBot="1">
      <c r="A278" s="119"/>
      <c r="B278" s="120"/>
      <c r="C278" s="121"/>
      <c r="D278" s="126"/>
      <c r="E278" s="127"/>
      <c r="F278" s="130"/>
      <c r="G278" s="70"/>
      <c r="H278" s="110"/>
      <c r="I278" s="70"/>
      <c r="J278" s="110"/>
      <c r="K278" s="70"/>
      <c r="L278" s="110"/>
      <c r="M278" s="70"/>
      <c r="N278" s="110"/>
      <c r="O278" s="70"/>
      <c r="P278" s="110"/>
      <c r="Q278" s="70"/>
      <c r="R278" s="110"/>
      <c r="S278" s="70"/>
      <c r="T278" s="110"/>
      <c r="U278" s="70"/>
      <c r="V278" s="110"/>
      <c r="W278" s="67"/>
    </row>
    <row r="279" spans="1:23" ht="19.5" customHeight="1">
      <c r="A279" s="75" t="s">
        <v>75</v>
      </c>
      <c r="B279" s="76"/>
      <c r="C279" s="77"/>
      <c r="D279" s="84" t="s">
        <v>19</v>
      </c>
      <c r="E279" s="85"/>
      <c r="F279" s="12">
        <v>1133</v>
      </c>
      <c r="G279" s="12">
        <v>1004</v>
      </c>
      <c r="H279" s="12">
        <v>926</v>
      </c>
      <c r="I279" s="12">
        <v>293</v>
      </c>
      <c r="J279" s="12">
        <v>505</v>
      </c>
      <c r="K279" s="12">
        <v>89</v>
      </c>
      <c r="L279" s="12">
        <v>143</v>
      </c>
      <c r="M279" s="12">
        <v>601</v>
      </c>
      <c r="N279" s="12">
        <v>994</v>
      </c>
      <c r="O279" s="12">
        <v>868</v>
      </c>
      <c r="P279" s="12">
        <v>891</v>
      </c>
      <c r="Q279" s="12">
        <v>601</v>
      </c>
      <c r="R279" s="12">
        <v>1077</v>
      </c>
      <c r="S279" s="12">
        <v>1726</v>
      </c>
      <c r="T279" s="12">
        <v>877</v>
      </c>
      <c r="U279" s="12">
        <v>1372</v>
      </c>
      <c r="V279" s="12">
        <v>978</v>
      </c>
      <c r="W279" s="13">
        <f>SUM(F279:V279)</f>
        <v>14078</v>
      </c>
    </row>
    <row r="280" spans="1:23" ht="19.5" customHeight="1">
      <c r="A280" s="78"/>
      <c r="B280" s="79"/>
      <c r="C280" s="80"/>
      <c r="D280" s="86" t="s">
        <v>20</v>
      </c>
      <c r="E280" s="87"/>
      <c r="F280" s="12">
        <v>77</v>
      </c>
      <c r="G280" s="12">
        <v>32</v>
      </c>
      <c r="H280" s="12">
        <v>25</v>
      </c>
      <c r="I280" s="12">
        <v>15</v>
      </c>
      <c r="J280" s="12">
        <v>18</v>
      </c>
      <c r="K280" s="12">
        <v>8</v>
      </c>
      <c r="L280" s="12">
        <v>1</v>
      </c>
      <c r="M280" s="12">
        <v>15</v>
      </c>
      <c r="N280" s="12">
        <v>42</v>
      </c>
      <c r="O280" s="12">
        <v>21</v>
      </c>
      <c r="P280" s="12">
        <v>21</v>
      </c>
      <c r="Q280" s="12">
        <v>25</v>
      </c>
      <c r="R280" s="12">
        <v>66</v>
      </c>
      <c r="S280" s="12">
        <v>124</v>
      </c>
      <c r="T280" s="12">
        <v>59</v>
      </c>
      <c r="U280" s="12">
        <v>72</v>
      </c>
      <c r="V280" s="12">
        <v>72</v>
      </c>
      <c r="W280" s="13">
        <f t="shared" ref="W280:W281" si="186">SUM(F280:V280)</f>
        <v>693</v>
      </c>
    </row>
    <row r="281" spans="1:23" ht="19.5" customHeight="1" thickBot="1">
      <c r="A281" s="81"/>
      <c r="B281" s="82"/>
      <c r="C281" s="83"/>
      <c r="D281" s="111" t="s">
        <v>18</v>
      </c>
      <c r="E281" s="112"/>
      <c r="F281" s="14">
        <f>F279+F280</f>
        <v>1210</v>
      </c>
      <c r="G281" s="14">
        <f t="shared" ref="G281:V281" si="187">G279+G280</f>
        <v>1036</v>
      </c>
      <c r="H281" s="14">
        <f t="shared" si="187"/>
        <v>951</v>
      </c>
      <c r="I281" s="14">
        <f t="shared" si="187"/>
        <v>308</v>
      </c>
      <c r="J281" s="14">
        <f t="shared" si="187"/>
        <v>523</v>
      </c>
      <c r="K281" s="14">
        <f t="shared" si="187"/>
        <v>97</v>
      </c>
      <c r="L281" s="14">
        <f t="shared" si="187"/>
        <v>144</v>
      </c>
      <c r="M281" s="14">
        <f t="shared" si="187"/>
        <v>616</v>
      </c>
      <c r="N281" s="14">
        <f t="shared" si="187"/>
        <v>1036</v>
      </c>
      <c r="O281" s="14">
        <f t="shared" si="187"/>
        <v>889</v>
      </c>
      <c r="P281" s="14">
        <f t="shared" si="187"/>
        <v>912</v>
      </c>
      <c r="Q281" s="14">
        <f t="shared" si="187"/>
        <v>626</v>
      </c>
      <c r="R281" s="14">
        <f t="shared" si="187"/>
        <v>1143</v>
      </c>
      <c r="S281" s="14">
        <f t="shared" si="187"/>
        <v>1850</v>
      </c>
      <c r="T281" s="14">
        <f t="shared" si="187"/>
        <v>936</v>
      </c>
      <c r="U281" s="14">
        <f t="shared" si="187"/>
        <v>1444</v>
      </c>
      <c r="V281" s="14">
        <f t="shared" si="187"/>
        <v>1050</v>
      </c>
      <c r="W281" s="15">
        <f t="shared" si="186"/>
        <v>14771</v>
      </c>
    </row>
    <row r="282" spans="1:23" ht="19.5" customHeight="1">
      <c r="A282" s="75" t="s">
        <v>76</v>
      </c>
      <c r="B282" s="76"/>
      <c r="C282" s="77"/>
      <c r="D282" s="84" t="s">
        <v>19</v>
      </c>
      <c r="E282" s="85"/>
      <c r="F282" s="12">
        <v>382</v>
      </c>
      <c r="G282" s="12">
        <v>276</v>
      </c>
      <c r="H282" s="12">
        <v>229</v>
      </c>
      <c r="I282" s="12">
        <v>92</v>
      </c>
      <c r="J282" s="12">
        <v>98</v>
      </c>
      <c r="K282" s="12">
        <v>25</v>
      </c>
      <c r="L282" s="12">
        <v>10</v>
      </c>
      <c r="M282" s="12">
        <v>150</v>
      </c>
      <c r="N282" s="12">
        <v>168</v>
      </c>
      <c r="O282" s="12">
        <v>192</v>
      </c>
      <c r="P282" s="12">
        <v>292</v>
      </c>
      <c r="Q282" s="12">
        <v>228</v>
      </c>
      <c r="R282" s="12">
        <v>460</v>
      </c>
      <c r="S282" s="12">
        <v>729</v>
      </c>
      <c r="T282" s="12">
        <v>238</v>
      </c>
      <c r="U282" s="12">
        <v>382</v>
      </c>
      <c r="V282" s="12">
        <v>573</v>
      </c>
      <c r="W282" s="13">
        <f>SUM(F282:V282)</f>
        <v>4524</v>
      </c>
    </row>
    <row r="283" spans="1:23" ht="19.5" customHeight="1">
      <c r="A283" s="78"/>
      <c r="B283" s="79"/>
      <c r="C283" s="80"/>
      <c r="D283" s="86" t="s">
        <v>20</v>
      </c>
      <c r="E283" s="87"/>
      <c r="F283" s="12">
        <v>43</v>
      </c>
      <c r="G283" s="12">
        <v>14</v>
      </c>
      <c r="H283" s="12">
        <v>8</v>
      </c>
      <c r="I283" s="12">
        <v>4</v>
      </c>
      <c r="J283" s="12">
        <v>7</v>
      </c>
      <c r="K283" s="12">
        <v>1</v>
      </c>
      <c r="L283" s="12">
        <v>1</v>
      </c>
      <c r="M283" s="12">
        <v>3</v>
      </c>
      <c r="N283" s="12">
        <v>9</v>
      </c>
      <c r="O283" s="12">
        <v>7</v>
      </c>
      <c r="P283" s="12">
        <v>8</v>
      </c>
      <c r="Q283" s="12">
        <v>8</v>
      </c>
      <c r="R283" s="12">
        <v>36</v>
      </c>
      <c r="S283" s="12">
        <v>60</v>
      </c>
      <c r="T283" s="12">
        <v>14</v>
      </c>
      <c r="U283" s="12">
        <v>25</v>
      </c>
      <c r="V283" s="12">
        <v>48</v>
      </c>
      <c r="W283" s="13">
        <f t="shared" ref="W283:W284" si="188">SUM(F283:V283)</f>
        <v>296</v>
      </c>
    </row>
    <row r="284" spans="1:23" ht="19.5" customHeight="1" thickBot="1">
      <c r="A284" s="81"/>
      <c r="B284" s="82"/>
      <c r="C284" s="83"/>
      <c r="D284" s="111" t="s">
        <v>18</v>
      </c>
      <c r="E284" s="112"/>
      <c r="F284" s="14">
        <f>F282+F283</f>
        <v>425</v>
      </c>
      <c r="G284" s="14">
        <f t="shared" ref="G284:V284" si="189">G282+G283</f>
        <v>290</v>
      </c>
      <c r="H284" s="14">
        <f t="shared" si="189"/>
        <v>237</v>
      </c>
      <c r="I284" s="14">
        <f t="shared" si="189"/>
        <v>96</v>
      </c>
      <c r="J284" s="14">
        <f t="shared" si="189"/>
        <v>105</v>
      </c>
      <c r="K284" s="14">
        <f t="shared" si="189"/>
        <v>26</v>
      </c>
      <c r="L284" s="14">
        <f t="shared" si="189"/>
        <v>11</v>
      </c>
      <c r="M284" s="14">
        <f t="shared" si="189"/>
        <v>153</v>
      </c>
      <c r="N284" s="14">
        <f t="shared" si="189"/>
        <v>177</v>
      </c>
      <c r="O284" s="14">
        <f t="shared" si="189"/>
        <v>199</v>
      </c>
      <c r="P284" s="14">
        <f t="shared" si="189"/>
        <v>300</v>
      </c>
      <c r="Q284" s="14">
        <f t="shared" si="189"/>
        <v>236</v>
      </c>
      <c r="R284" s="14">
        <f t="shared" si="189"/>
        <v>496</v>
      </c>
      <c r="S284" s="14">
        <f t="shared" si="189"/>
        <v>789</v>
      </c>
      <c r="T284" s="14">
        <f t="shared" si="189"/>
        <v>252</v>
      </c>
      <c r="U284" s="14">
        <f t="shared" si="189"/>
        <v>407</v>
      </c>
      <c r="V284" s="14">
        <f t="shared" si="189"/>
        <v>621</v>
      </c>
      <c r="W284" s="15">
        <f t="shared" si="188"/>
        <v>4820</v>
      </c>
    </row>
    <row r="285" spans="1:23" ht="19.5" customHeight="1">
      <c r="A285" s="18"/>
      <c r="B285" s="18"/>
      <c r="C285" s="18"/>
      <c r="D285" s="19"/>
      <c r="E285" s="19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</row>
    <row r="286" spans="1:23" ht="19.5" customHeight="1" thickBot="1">
      <c r="A286" s="18"/>
      <c r="B286" s="18"/>
      <c r="C286" s="18"/>
      <c r="D286" s="19"/>
      <c r="E286" s="19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</row>
    <row r="287" spans="1:23" s="32" customFormat="1" ht="19.5" customHeight="1">
      <c r="A287" s="146" t="s">
        <v>38</v>
      </c>
      <c r="B287" s="147"/>
      <c r="C287" s="147"/>
      <c r="D287" s="147"/>
      <c r="E287" s="147"/>
      <c r="F287" s="147"/>
      <c r="G287" s="148"/>
      <c r="H287" s="160"/>
      <c r="I287" s="161"/>
      <c r="J287" s="161"/>
      <c r="K287" s="161"/>
      <c r="L287" s="161"/>
      <c r="M287" s="161"/>
      <c r="N287" s="161"/>
      <c r="O287" s="161"/>
      <c r="P287" s="161"/>
      <c r="Q287" s="161"/>
      <c r="R287" s="161"/>
      <c r="S287" s="161"/>
      <c r="T287" s="161"/>
      <c r="U287" s="161"/>
      <c r="V287" s="161"/>
      <c r="W287" s="162"/>
    </row>
    <row r="288" spans="1:23" s="32" customFormat="1" ht="19.5" customHeight="1">
      <c r="A288" s="149"/>
      <c r="B288" s="150"/>
      <c r="C288" s="150"/>
      <c r="D288" s="150"/>
      <c r="E288" s="150"/>
      <c r="F288" s="150"/>
      <c r="G288" s="151"/>
      <c r="H288" s="163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4"/>
      <c r="U288" s="164"/>
      <c r="V288" s="164"/>
      <c r="W288" s="165"/>
    </row>
    <row r="289" spans="1:23" s="32" customFormat="1" ht="19.5" customHeight="1">
      <c r="A289" s="149"/>
      <c r="B289" s="150"/>
      <c r="C289" s="150"/>
      <c r="D289" s="150"/>
      <c r="E289" s="150"/>
      <c r="F289" s="150"/>
      <c r="G289" s="151"/>
      <c r="H289" s="163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4"/>
      <c r="U289" s="164"/>
      <c r="V289" s="164"/>
      <c r="W289" s="165"/>
    </row>
    <row r="290" spans="1:23" s="32" customFormat="1" ht="24" customHeight="1" thickBot="1">
      <c r="A290" s="152"/>
      <c r="B290" s="153"/>
      <c r="C290" s="153"/>
      <c r="D290" s="153"/>
      <c r="E290" s="153"/>
      <c r="F290" s="153"/>
      <c r="G290" s="151"/>
      <c r="H290" s="166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8"/>
    </row>
    <row r="291" spans="1:23" ht="24.95" customHeight="1">
      <c r="A291" s="113" t="s">
        <v>37</v>
      </c>
      <c r="B291" s="114"/>
      <c r="C291" s="115"/>
      <c r="D291" s="140"/>
      <c r="E291" s="141"/>
      <c r="F291" s="128" t="s">
        <v>1</v>
      </c>
      <c r="G291" s="68" t="s">
        <v>2</v>
      </c>
      <c r="H291" s="68" t="s">
        <v>3</v>
      </c>
      <c r="I291" s="68" t="s">
        <v>4</v>
      </c>
      <c r="J291" s="68" t="s">
        <v>5</v>
      </c>
      <c r="K291" s="68" t="s">
        <v>6</v>
      </c>
      <c r="L291" s="68" t="s">
        <v>7</v>
      </c>
      <c r="M291" s="68" t="s">
        <v>8</v>
      </c>
      <c r="N291" s="68" t="s">
        <v>9</v>
      </c>
      <c r="O291" s="68" t="s">
        <v>10</v>
      </c>
      <c r="P291" s="68" t="s">
        <v>11</v>
      </c>
      <c r="Q291" s="68" t="s">
        <v>12</v>
      </c>
      <c r="R291" s="68" t="s">
        <v>13</v>
      </c>
      <c r="S291" s="68" t="s">
        <v>14</v>
      </c>
      <c r="T291" s="68" t="s">
        <v>15</v>
      </c>
      <c r="U291" s="68" t="s">
        <v>16</v>
      </c>
      <c r="V291" s="68" t="s">
        <v>17</v>
      </c>
      <c r="W291" s="65" t="s">
        <v>18</v>
      </c>
    </row>
    <row r="292" spans="1:23" ht="24.95" customHeight="1">
      <c r="A292" s="116"/>
      <c r="B292" s="117"/>
      <c r="C292" s="118"/>
      <c r="D292" s="142"/>
      <c r="E292" s="143"/>
      <c r="F292" s="12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6"/>
    </row>
    <row r="293" spans="1:23" ht="36.75" customHeight="1" thickBot="1">
      <c r="A293" s="119"/>
      <c r="B293" s="120"/>
      <c r="C293" s="121"/>
      <c r="D293" s="144"/>
      <c r="E293" s="145"/>
      <c r="F293" s="13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67"/>
    </row>
    <row r="294" spans="1:23" s="32" customFormat="1" ht="19.5" customHeight="1">
      <c r="A294" s="102" t="s">
        <v>35</v>
      </c>
      <c r="B294" s="103"/>
      <c r="C294" s="104"/>
      <c r="D294" s="84" t="s">
        <v>19</v>
      </c>
      <c r="E294" s="85"/>
      <c r="F294" s="12">
        <v>636</v>
      </c>
      <c r="G294" s="12">
        <v>453</v>
      </c>
      <c r="H294" s="12">
        <v>458</v>
      </c>
      <c r="I294" s="12">
        <v>138</v>
      </c>
      <c r="J294" s="12">
        <v>256</v>
      </c>
      <c r="K294" s="12">
        <v>32</v>
      </c>
      <c r="L294" s="12">
        <v>21</v>
      </c>
      <c r="M294" s="12">
        <v>267</v>
      </c>
      <c r="N294" s="12">
        <v>404</v>
      </c>
      <c r="O294" s="12">
        <v>407</v>
      </c>
      <c r="P294" s="12">
        <v>435</v>
      </c>
      <c r="Q294" s="12">
        <v>296</v>
      </c>
      <c r="R294" s="12">
        <v>567</v>
      </c>
      <c r="S294" s="12">
        <v>925</v>
      </c>
      <c r="T294" s="12">
        <v>414</v>
      </c>
      <c r="U294" s="12">
        <v>629</v>
      </c>
      <c r="V294" s="12">
        <v>678</v>
      </c>
      <c r="W294" s="13">
        <f>SUM(F294:V294)</f>
        <v>7016</v>
      </c>
    </row>
    <row r="295" spans="1:23" s="32" customFormat="1" ht="19.5" customHeight="1">
      <c r="A295" s="105"/>
      <c r="B295" s="106"/>
      <c r="C295" s="107"/>
      <c r="D295" s="86" t="s">
        <v>20</v>
      </c>
      <c r="E295" s="87"/>
      <c r="F295" s="12">
        <v>66</v>
      </c>
      <c r="G295" s="12">
        <v>24</v>
      </c>
      <c r="H295" s="12">
        <v>22</v>
      </c>
      <c r="I295" s="12">
        <v>11</v>
      </c>
      <c r="J295" s="12">
        <v>10</v>
      </c>
      <c r="K295" s="12">
        <v>3</v>
      </c>
      <c r="L295" s="12">
        <v>2</v>
      </c>
      <c r="M295" s="12">
        <v>10</v>
      </c>
      <c r="N295" s="12">
        <v>25</v>
      </c>
      <c r="O295" s="12">
        <v>11</v>
      </c>
      <c r="P295" s="12">
        <v>14</v>
      </c>
      <c r="Q295" s="12">
        <v>19</v>
      </c>
      <c r="R295" s="12">
        <v>49</v>
      </c>
      <c r="S295" s="12">
        <v>98</v>
      </c>
      <c r="T295" s="12">
        <v>42</v>
      </c>
      <c r="U295" s="12">
        <v>41</v>
      </c>
      <c r="V295" s="12">
        <v>50</v>
      </c>
      <c r="W295" s="13">
        <f t="shared" ref="W295:W296" si="190">SUM(F295:V295)</f>
        <v>497</v>
      </c>
    </row>
    <row r="296" spans="1:23" s="33" customFormat="1" ht="19.5" customHeight="1" thickBot="1">
      <c r="A296" s="157"/>
      <c r="B296" s="158"/>
      <c r="C296" s="159"/>
      <c r="D296" s="111" t="s">
        <v>18</v>
      </c>
      <c r="E296" s="112"/>
      <c r="F296" s="14">
        <f>F294+F295</f>
        <v>702</v>
      </c>
      <c r="G296" s="14">
        <f t="shared" ref="G296:V296" si="191">G294+G295</f>
        <v>477</v>
      </c>
      <c r="H296" s="14">
        <f t="shared" si="191"/>
        <v>480</v>
      </c>
      <c r="I296" s="14">
        <f t="shared" si="191"/>
        <v>149</v>
      </c>
      <c r="J296" s="14">
        <f t="shared" si="191"/>
        <v>266</v>
      </c>
      <c r="K296" s="14">
        <f t="shared" si="191"/>
        <v>35</v>
      </c>
      <c r="L296" s="14">
        <f t="shared" si="191"/>
        <v>23</v>
      </c>
      <c r="M296" s="14">
        <f t="shared" si="191"/>
        <v>277</v>
      </c>
      <c r="N296" s="14">
        <f t="shared" si="191"/>
        <v>429</v>
      </c>
      <c r="O296" s="14">
        <f t="shared" si="191"/>
        <v>418</v>
      </c>
      <c r="P296" s="14">
        <f t="shared" si="191"/>
        <v>449</v>
      </c>
      <c r="Q296" s="14">
        <f t="shared" si="191"/>
        <v>315</v>
      </c>
      <c r="R296" s="14">
        <f t="shared" si="191"/>
        <v>616</v>
      </c>
      <c r="S296" s="14">
        <f t="shared" si="191"/>
        <v>1023</v>
      </c>
      <c r="T296" s="14">
        <f t="shared" si="191"/>
        <v>456</v>
      </c>
      <c r="U296" s="14">
        <f t="shared" si="191"/>
        <v>670</v>
      </c>
      <c r="V296" s="14">
        <f t="shared" si="191"/>
        <v>728</v>
      </c>
      <c r="W296" s="15">
        <f t="shared" si="190"/>
        <v>7513</v>
      </c>
    </row>
    <row r="297" spans="1:23" s="32" customFormat="1" ht="19.5" customHeight="1">
      <c r="A297" s="102" t="s">
        <v>36</v>
      </c>
      <c r="B297" s="103"/>
      <c r="C297" s="104"/>
      <c r="D297" s="84" t="s">
        <v>19</v>
      </c>
      <c r="E297" s="85"/>
      <c r="F297" s="12">
        <v>670</v>
      </c>
      <c r="G297" s="12">
        <v>619</v>
      </c>
      <c r="H297" s="12">
        <v>482</v>
      </c>
      <c r="I297" s="12">
        <v>147</v>
      </c>
      <c r="J297" s="12">
        <v>238</v>
      </c>
      <c r="K297" s="12">
        <v>17</v>
      </c>
      <c r="L297" s="12">
        <v>14</v>
      </c>
      <c r="M297" s="12">
        <v>289</v>
      </c>
      <c r="N297" s="12">
        <v>400</v>
      </c>
      <c r="O297" s="12">
        <v>414</v>
      </c>
      <c r="P297" s="12">
        <v>512</v>
      </c>
      <c r="Q297" s="12">
        <v>425</v>
      </c>
      <c r="R297" s="12">
        <v>727</v>
      </c>
      <c r="S297" s="12">
        <v>1053</v>
      </c>
      <c r="T297" s="12">
        <v>430</v>
      </c>
      <c r="U297" s="12">
        <v>733</v>
      </c>
      <c r="V297" s="12">
        <v>601</v>
      </c>
      <c r="W297" s="13">
        <f>SUM(F297:V297)</f>
        <v>7771</v>
      </c>
    </row>
    <row r="298" spans="1:23" s="32" customFormat="1" ht="19.5" customHeight="1">
      <c r="A298" s="105"/>
      <c r="B298" s="106"/>
      <c r="C298" s="107"/>
      <c r="D298" s="86" t="s">
        <v>20</v>
      </c>
      <c r="E298" s="87"/>
      <c r="F298" s="12">
        <v>51</v>
      </c>
      <c r="G298" s="12">
        <v>21</v>
      </c>
      <c r="H298" s="12">
        <v>10</v>
      </c>
      <c r="I298" s="12">
        <v>5</v>
      </c>
      <c r="J298" s="12">
        <v>14</v>
      </c>
      <c r="K298" s="12">
        <v>4</v>
      </c>
      <c r="L298" s="12">
        <v>0</v>
      </c>
      <c r="M298" s="12">
        <v>7</v>
      </c>
      <c r="N298" s="12">
        <v>16</v>
      </c>
      <c r="O298" s="12">
        <v>12</v>
      </c>
      <c r="P298" s="12">
        <v>16</v>
      </c>
      <c r="Q298" s="12">
        <v>12</v>
      </c>
      <c r="R298" s="12">
        <v>47</v>
      </c>
      <c r="S298" s="12">
        <v>76</v>
      </c>
      <c r="T298" s="12">
        <v>29</v>
      </c>
      <c r="U298" s="12">
        <v>47</v>
      </c>
      <c r="V298" s="12">
        <v>62</v>
      </c>
      <c r="W298" s="13">
        <f t="shared" ref="W298:W299" si="192">SUM(F298:V298)</f>
        <v>429</v>
      </c>
    </row>
    <row r="299" spans="1:23" s="33" customFormat="1" ht="19.5" customHeight="1" thickBot="1">
      <c r="A299" s="157"/>
      <c r="B299" s="158"/>
      <c r="C299" s="159"/>
      <c r="D299" s="111" t="s">
        <v>18</v>
      </c>
      <c r="E299" s="112"/>
      <c r="F299" s="14">
        <f>F297+F298</f>
        <v>721</v>
      </c>
      <c r="G299" s="14">
        <f t="shared" ref="G299:V299" si="193">G297+G298</f>
        <v>640</v>
      </c>
      <c r="H299" s="14">
        <f t="shared" si="193"/>
        <v>492</v>
      </c>
      <c r="I299" s="14">
        <f t="shared" si="193"/>
        <v>152</v>
      </c>
      <c r="J299" s="14">
        <f t="shared" si="193"/>
        <v>252</v>
      </c>
      <c r="K299" s="14">
        <f t="shared" si="193"/>
        <v>21</v>
      </c>
      <c r="L299" s="14">
        <f t="shared" si="193"/>
        <v>14</v>
      </c>
      <c r="M299" s="14">
        <f t="shared" si="193"/>
        <v>296</v>
      </c>
      <c r="N299" s="14">
        <f t="shared" si="193"/>
        <v>416</v>
      </c>
      <c r="O299" s="14">
        <f t="shared" si="193"/>
        <v>426</v>
      </c>
      <c r="P299" s="14">
        <f t="shared" si="193"/>
        <v>528</v>
      </c>
      <c r="Q299" s="14">
        <f t="shared" si="193"/>
        <v>437</v>
      </c>
      <c r="R299" s="14">
        <f t="shared" si="193"/>
        <v>774</v>
      </c>
      <c r="S299" s="14">
        <f t="shared" si="193"/>
        <v>1129</v>
      </c>
      <c r="T299" s="14">
        <f t="shared" si="193"/>
        <v>459</v>
      </c>
      <c r="U299" s="14">
        <f t="shared" si="193"/>
        <v>780</v>
      </c>
      <c r="V299" s="14">
        <f t="shared" si="193"/>
        <v>663</v>
      </c>
      <c r="W299" s="15">
        <f t="shared" si="192"/>
        <v>8200</v>
      </c>
    </row>
    <row r="300" spans="1:23" ht="18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1:23" ht="6.75" customHeight="1" thickBo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1:23" s="32" customFormat="1" ht="19.5" customHeight="1">
      <c r="A302" s="146" t="s">
        <v>39</v>
      </c>
      <c r="B302" s="147"/>
      <c r="C302" s="147"/>
      <c r="D302" s="147"/>
      <c r="E302" s="147"/>
      <c r="F302" s="147"/>
      <c r="G302" s="148"/>
      <c r="H302" s="160"/>
      <c r="I302" s="161"/>
      <c r="J302" s="161"/>
      <c r="K302" s="161"/>
      <c r="L302" s="161"/>
      <c r="M302" s="161"/>
      <c r="N302" s="161"/>
      <c r="O302" s="161"/>
      <c r="P302" s="161"/>
      <c r="Q302" s="161"/>
      <c r="R302" s="161"/>
      <c r="S302" s="161"/>
      <c r="T302" s="161"/>
      <c r="U302" s="161"/>
      <c r="V302" s="161"/>
      <c r="W302" s="162"/>
    </row>
    <row r="303" spans="1:23" s="32" customFormat="1" ht="19.5" customHeight="1">
      <c r="A303" s="149"/>
      <c r="B303" s="150"/>
      <c r="C303" s="150"/>
      <c r="D303" s="150"/>
      <c r="E303" s="150"/>
      <c r="F303" s="150"/>
      <c r="G303" s="151"/>
      <c r="H303" s="163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4"/>
      <c r="U303" s="164"/>
      <c r="V303" s="164"/>
      <c r="W303" s="165"/>
    </row>
    <row r="304" spans="1:23" s="32" customFormat="1" ht="19.5" customHeight="1">
      <c r="A304" s="149"/>
      <c r="B304" s="150"/>
      <c r="C304" s="150"/>
      <c r="D304" s="150"/>
      <c r="E304" s="150"/>
      <c r="F304" s="150"/>
      <c r="G304" s="151"/>
      <c r="H304" s="163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4"/>
      <c r="U304" s="164"/>
      <c r="V304" s="164"/>
      <c r="W304" s="165"/>
    </row>
    <row r="305" spans="1:23" s="32" customFormat="1" ht="22.5" customHeight="1" thickBot="1">
      <c r="A305" s="152"/>
      <c r="B305" s="153"/>
      <c r="C305" s="153"/>
      <c r="D305" s="153"/>
      <c r="E305" s="153"/>
      <c r="F305" s="150"/>
      <c r="G305" s="151"/>
      <c r="H305" s="166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8"/>
    </row>
    <row r="306" spans="1:23" ht="24.95" customHeight="1">
      <c r="A306" s="113" t="s">
        <v>37</v>
      </c>
      <c r="B306" s="114"/>
      <c r="C306" s="115"/>
      <c r="D306" s="140"/>
      <c r="E306" s="141"/>
      <c r="F306" s="128" t="s">
        <v>1</v>
      </c>
      <c r="G306" s="68" t="s">
        <v>2</v>
      </c>
      <c r="H306" s="68" t="s">
        <v>3</v>
      </c>
      <c r="I306" s="68" t="s">
        <v>4</v>
      </c>
      <c r="J306" s="68" t="s">
        <v>5</v>
      </c>
      <c r="K306" s="68" t="s">
        <v>6</v>
      </c>
      <c r="L306" s="68" t="s">
        <v>7</v>
      </c>
      <c r="M306" s="68" t="s">
        <v>8</v>
      </c>
      <c r="N306" s="68" t="s">
        <v>9</v>
      </c>
      <c r="O306" s="68" t="s">
        <v>10</v>
      </c>
      <c r="P306" s="68" t="s">
        <v>11</v>
      </c>
      <c r="Q306" s="68" t="s">
        <v>12</v>
      </c>
      <c r="R306" s="68" t="s">
        <v>13</v>
      </c>
      <c r="S306" s="68" t="s">
        <v>14</v>
      </c>
      <c r="T306" s="68" t="s">
        <v>15</v>
      </c>
      <c r="U306" s="68" t="s">
        <v>16</v>
      </c>
      <c r="V306" s="68" t="s">
        <v>17</v>
      </c>
      <c r="W306" s="65" t="s">
        <v>18</v>
      </c>
    </row>
    <row r="307" spans="1:23" ht="24.95" customHeight="1">
      <c r="A307" s="116"/>
      <c r="B307" s="117"/>
      <c r="C307" s="118"/>
      <c r="D307" s="142"/>
      <c r="E307" s="143"/>
      <c r="F307" s="12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6"/>
    </row>
    <row r="308" spans="1:23" ht="39.75" customHeight="1" thickBot="1">
      <c r="A308" s="119"/>
      <c r="B308" s="120"/>
      <c r="C308" s="121"/>
      <c r="D308" s="144"/>
      <c r="E308" s="145"/>
      <c r="F308" s="13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67"/>
    </row>
    <row r="309" spans="1:23" s="32" customFormat="1" ht="19.5" customHeight="1">
      <c r="A309" s="102" t="s">
        <v>35</v>
      </c>
      <c r="B309" s="103"/>
      <c r="C309" s="104"/>
      <c r="D309" s="84" t="s">
        <v>19</v>
      </c>
      <c r="E309" s="85"/>
      <c r="F309" s="12">
        <v>567</v>
      </c>
      <c r="G309" s="12">
        <v>354</v>
      </c>
      <c r="H309" s="12">
        <v>407</v>
      </c>
      <c r="I309" s="12">
        <v>131</v>
      </c>
      <c r="J309" s="12">
        <v>254</v>
      </c>
      <c r="K309" s="12">
        <v>24</v>
      </c>
      <c r="L309" s="12">
        <v>23</v>
      </c>
      <c r="M309" s="12">
        <v>229</v>
      </c>
      <c r="N309" s="12">
        <v>360</v>
      </c>
      <c r="O309" s="12">
        <v>378</v>
      </c>
      <c r="P309" s="12">
        <v>391</v>
      </c>
      <c r="Q309" s="12">
        <v>261</v>
      </c>
      <c r="R309" s="12">
        <v>442</v>
      </c>
      <c r="S309" s="12">
        <v>780</v>
      </c>
      <c r="T309" s="12">
        <v>362</v>
      </c>
      <c r="U309" s="12">
        <v>553</v>
      </c>
      <c r="V309" s="12">
        <v>598</v>
      </c>
      <c r="W309" s="13">
        <f>SUM(F309:V309)</f>
        <v>6114</v>
      </c>
    </row>
    <row r="310" spans="1:23" s="32" customFormat="1" ht="19.5" customHeight="1">
      <c r="A310" s="105"/>
      <c r="B310" s="106"/>
      <c r="C310" s="107"/>
      <c r="D310" s="86" t="s">
        <v>20</v>
      </c>
      <c r="E310" s="87"/>
      <c r="F310" s="12">
        <v>66</v>
      </c>
      <c r="G310" s="12">
        <v>21</v>
      </c>
      <c r="H310" s="12">
        <v>19</v>
      </c>
      <c r="I310" s="12">
        <v>12</v>
      </c>
      <c r="J310" s="12">
        <v>8</v>
      </c>
      <c r="K310" s="12">
        <v>2</v>
      </c>
      <c r="L310" s="12">
        <v>1</v>
      </c>
      <c r="M310" s="12">
        <v>8</v>
      </c>
      <c r="N310" s="12">
        <v>23</v>
      </c>
      <c r="O310" s="12">
        <v>12</v>
      </c>
      <c r="P310" s="12">
        <v>17</v>
      </c>
      <c r="Q310" s="12">
        <v>18</v>
      </c>
      <c r="R310" s="12">
        <v>48</v>
      </c>
      <c r="S310" s="12">
        <v>93</v>
      </c>
      <c r="T310" s="12">
        <v>39</v>
      </c>
      <c r="U310" s="12">
        <v>39</v>
      </c>
      <c r="V310" s="12">
        <v>56</v>
      </c>
      <c r="W310" s="13">
        <f t="shared" ref="W310:W311" si="194">SUM(F310:V310)</f>
        <v>482</v>
      </c>
    </row>
    <row r="311" spans="1:23" s="33" customFormat="1" ht="19.5" customHeight="1" thickBot="1">
      <c r="A311" s="157"/>
      <c r="B311" s="158"/>
      <c r="C311" s="159"/>
      <c r="D311" s="111" t="s">
        <v>18</v>
      </c>
      <c r="E311" s="112"/>
      <c r="F311" s="14">
        <f>F309+F310</f>
        <v>633</v>
      </c>
      <c r="G311" s="14">
        <f t="shared" ref="G311:V311" si="195">G309+G310</f>
        <v>375</v>
      </c>
      <c r="H311" s="14">
        <f t="shared" si="195"/>
        <v>426</v>
      </c>
      <c r="I311" s="14">
        <f t="shared" si="195"/>
        <v>143</v>
      </c>
      <c r="J311" s="14">
        <f t="shared" si="195"/>
        <v>262</v>
      </c>
      <c r="K311" s="14">
        <f t="shared" si="195"/>
        <v>26</v>
      </c>
      <c r="L311" s="14">
        <f t="shared" si="195"/>
        <v>24</v>
      </c>
      <c r="M311" s="14">
        <f t="shared" si="195"/>
        <v>237</v>
      </c>
      <c r="N311" s="14">
        <f t="shared" si="195"/>
        <v>383</v>
      </c>
      <c r="O311" s="14">
        <f t="shared" si="195"/>
        <v>390</v>
      </c>
      <c r="P311" s="14">
        <f t="shared" si="195"/>
        <v>408</v>
      </c>
      <c r="Q311" s="14">
        <f t="shared" si="195"/>
        <v>279</v>
      </c>
      <c r="R311" s="14">
        <f t="shared" si="195"/>
        <v>490</v>
      </c>
      <c r="S311" s="14">
        <f t="shared" si="195"/>
        <v>873</v>
      </c>
      <c r="T311" s="14">
        <f t="shared" si="195"/>
        <v>401</v>
      </c>
      <c r="U311" s="14">
        <f t="shared" si="195"/>
        <v>592</v>
      </c>
      <c r="V311" s="14">
        <f t="shared" si="195"/>
        <v>654</v>
      </c>
      <c r="W311" s="15">
        <f t="shared" si="194"/>
        <v>6596</v>
      </c>
    </row>
    <row r="312" spans="1:23" s="32" customFormat="1" ht="19.5" customHeight="1">
      <c r="A312" s="102" t="s">
        <v>36</v>
      </c>
      <c r="B312" s="103"/>
      <c r="C312" s="104"/>
      <c r="D312" s="155" t="s">
        <v>19</v>
      </c>
      <c r="E312" s="156"/>
      <c r="F312" s="17">
        <v>748</v>
      </c>
      <c r="G312" s="17">
        <v>735</v>
      </c>
      <c r="H312" s="17">
        <v>530</v>
      </c>
      <c r="I312" s="17">
        <v>154</v>
      </c>
      <c r="J312" s="17">
        <v>260</v>
      </c>
      <c r="K312" s="17">
        <v>21</v>
      </c>
      <c r="L312" s="17">
        <v>78</v>
      </c>
      <c r="M312" s="17">
        <v>323</v>
      </c>
      <c r="N312" s="17">
        <v>461</v>
      </c>
      <c r="O312" s="17">
        <v>463</v>
      </c>
      <c r="P312" s="17">
        <v>554</v>
      </c>
      <c r="Q312" s="17">
        <v>449</v>
      </c>
      <c r="R312" s="17">
        <v>760</v>
      </c>
      <c r="S312" s="17">
        <v>1140</v>
      </c>
      <c r="T312" s="17">
        <v>510</v>
      </c>
      <c r="U312" s="17">
        <v>800</v>
      </c>
      <c r="V312" s="17">
        <v>658</v>
      </c>
      <c r="W312" s="16">
        <f>SUM(F312:V312)</f>
        <v>8644</v>
      </c>
    </row>
    <row r="313" spans="1:23" s="32" customFormat="1" ht="19.5" customHeight="1">
      <c r="A313" s="105"/>
      <c r="B313" s="106"/>
      <c r="C313" s="107"/>
      <c r="D313" s="86" t="s">
        <v>20</v>
      </c>
      <c r="E313" s="87"/>
      <c r="F313" s="12">
        <v>39</v>
      </c>
      <c r="G313" s="12">
        <v>24</v>
      </c>
      <c r="H313" s="12">
        <v>15</v>
      </c>
      <c r="I313" s="12">
        <v>5</v>
      </c>
      <c r="J313" s="12">
        <v>16</v>
      </c>
      <c r="K313" s="12">
        <v>5</v>
      </c>
      <c r="L313" s="12">
        <v>1</v>
      </c>
      <c r="M313" s="12">
        <v>9</v>
      </c>
      <c r="N313" s="12">
        <v>19</v>
      </c>
      <c r="O313" s="12">
        <v>13</v>
      </c>
      <c r="P313" s="12">
        <v>13</v>
      </c>
      <c r="Q313" s="12">
        <v>13</v>
      </c>
      <c r="R313" s="12">
        <v>46</v>
      </c>
      <c r="S313" s="12">
        <v>91</v>
      </c>
      <c r="T313" s="12">
        <v>25</v>
      </c>
      <c r="U313" s="12">
        <v>41</v>
      </c>
      <c r="V313" s="12">
        <v>60</v>
      </c>
      <c r="W313" s="13">
        <f t="shared" ref="W313:W314" si="196">SUM(F313:V313)</f>
        <v>435</v>
      </c>
    </row>
    <row r="314" spans="1:23" s="33" customFormat="1" ht="19.5" customHeight="1" thickBot="1">
      <c r="A314" s="157"/>
      <c r="B314" s="158"/>
      <c r="C314" s="159"/>
      <c r="D314" s="111" t="s">
        <v>18</v>
      </c>
      <c r="E314" s="112"/>
      <c r="F314" s="14">
        <f>F312+F313</f>
        <v>787</v>
      </c>
      <c r="G314" s="14">
        <f t="shared" ref="G314:V314" si="197">G312+G313</f>
        <v>759</v>
      </c>
      <c r="H314" s="14">
        <f t="shared" si="197"/>
        <v>545</v>
      </c>
      <c r="I314" s="14">
        <f t="shared" si="197"/>
        <v>159</v>
      </c>
      <c r="J314" s="14">
        <f t="shared" si="197"/>
        <v>276</v>
      </c>
      <c r="K314" s="14">
        <f t="shared" si="197"/>
        <v>26</v>
      </c>
      <c r="L314" s="14">
        <f t="shared" si="197"/>
        <v>79</v>
      </c>
      <c r="M314" s="14">
        <f t="shared" si="197"/>
        <v>332</v>
      </c>
      <c r="N314" s="14">
        <f t="shared" si="197"/>
        <v>480</v>
      </c>
      <c r="O314" s="14">
        <f t="shared" si="197"/>
        <v>476</v>
      </c>
      <c r="P314" s="14">
        <f t="shared" si="197"/>
        <v>567</v>
      </c>
      <c r="Q314" s="14">
        <f t="shared" si="197"/>
        <v>462</v>
      </c>
      <c r="R314" s="14">
        <f t="shared" si="197"/>
        <v>806</v>
      </c>
      <c r="S314" s="14">
        <f t="shared" si="197"/>
        <v>1231</v>
      </c>
      <c r="T314" s="14">
        <f t="shared" si="197"/>
        <v>535</v>
      </c>
      <c r="U314" s="14">
        <f t="shared" si="197"/>
        <v>841</v>
      </c>
      <c r="V314" s="14">
        <f t="shared" si="197"/>
        <v>718</v>
      </c>
      <c r="W314" s="15">
        <f t="shared" si="196"/>
        <v>9079</v>
      </c>
    </row>
    <row r="315" spans="1:23" s="32" customFormat="1" ht="19.5" customHeight="1">
      <c r="A315" s="146" t="s">
        <v>40</v>
      </c>
      <c r="B315" s="147"/>
      <c r="C315" s="147"/>
      <c r="D315" s="147"/>
      <c r="E315" s="147"/>
      <c r="F315" s="147"/>
      <c r="G315" s="148"/>
      <c r="H315" s="160"/>
      <c r="I315" s="161"/>
      <c r="J315" s="161"/>
      <c r="K315" s="161"/>
      <c r="L315" s="161"/>
      <c r="M315" s="161"/>
      <c r="N315" s="161"/>
      <c r="O315" s="161"/>
      <c r="P315" s="161"/>
      <c r="Q315" s="161"/>
      <c r="R315" s="161"/>
      <c r="S315" s="161"/>
      <c r="T315" s="161"/>
      <c r="U315" s="161"/>
      <c r="V315" s="161"/>
      <c r="W315" s="162"/>
    </row>
    <row r="316" spans="1:23" s="32" customFormat="1" ht="19.5" customHeight="1">
      <c r="A316" s="149"/>
      <c r="B316" s="150"/>
      <c r="C316" s="150"/>
      <c r="D316" s="150"/>
      <c r="E316" s="150"/>
      <c r="F316" s="150"/>
      <c r="G316" s="151"/>
      <c r="H316" s="163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4"/>
      <c r="U316" s="164"/>
      <c r="V316" s="164"/>
      <c r="W316" s="165"/>
    </row>
    <row r="317" spans="1:23" s="32" customFormat="1" ht="19.5" customHeight="1">
      <c r="A317" s="149"/>
      <c r="B317" s="150"/>
      <c r="C317" s="150"/>
      <c r="D317" s="150"/>
      <c r="E317" s="150"/>
      <c r="F317" s="150"/>
      <c r="G317" s="151"/>
      <c r="H317" s="163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  <c r="V317" s="164"/>
      <c r="W317" s="165"/>
    </row>
    <row r="318" spans="1:23" s="32" customFormat="1" ht="22.5" customHeight="1" thickBot="1">
      <c r="A318" s="152"/>
      <c r="B318" s="153"/>
      <c r="C318" s="153"/>
      <c r="D318" s="153"/>
      <c r="E318" s="153"/>
      <c r="F318" s="153"/>
      <c r="G318" s="154"/>
      <c r="H318" s="166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8"/>
    </row>
    <row r="319" spans="1:23" ht="24.95" customHeight="1">
      <c r="A319" s="113" t="s">
        <v>37</v>
      </c>
      <c r="B319" s="114"/>
      <c r="C319" s="115"/>
      <c r="D319" s="140"/>
      <c r="E319" s="141"/>
      <c r="F319" s="128" t="s">
        <v>1</v>
      </c>
      <c r="G319" s="68" t="s">
        <v>2</v>
      </c>
      <c r="H319" s="68" t="s">
        <v>3</v>
      </c>
      <c r="I319" s="68" t="s">
        <v>4</v>
      </c>
      <c r="J319" s="68" t="s">
        <v>5</v>
      </c>
      <c r="K319" s="68" t="s">
        <v>6</v>
      </c>
      <c r="L319" s="68" t="s">
        <v>7</v>
      </c>
      <c r="M319" s="68" t="s">
        <v>8</v>
      </c>
      <c r="N319" s="68" t="s">
        <v>9</v>
      </c>
      <c r="O319" s="68" t="s">
        <v>10</v>
      </c>
      <c r="P319" s="68" t="s">
        <v>11</v>
      </c>
      <c r="Q319" s="68" t="s">
        <v>12</v>
      </c>
      <c r="R319" s="68" t="s">
        <v>13</v>
      </c>
      <c r="S319" s="68" t="s">
        <v>14</v>
      </c>
      <c r="T319" s="68" t="s">
        <v>15</v>
      </c>
      <c r="U319" s="68" t="s">
        <v>16</v>
      </c>
      <c r="V319" s="68" t="s">
        <v>17</v>
      </c>
      <c r="W319" s="65" t="s">
        <v>18</v>
      </c>
    </row>
    <row r="320" spans="1:23" ht="24.95" customHeight="1">
      <c r="A320" s="116"/>
      <c r="B320" s="117"/>
      <c r="C320" s="118"/>
      <c r="D320" s="142"/>
      <c r="E320" s="143"/>
      <c r="F320" s="12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6"/>
    </row>
    <row r="321" spans="1:24" ht="37.5" customHeight="1" thickBot="1">
      <c r="A321" s="119"/>
      <c r="B321" s="120"/>
      <c r="C321" s="121"/>
      <c r="D321" s="144"/>
      <c r="E321" s="145"/>
      <c r="F321" s="13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67"/>
    </row>
    <row r="322" spans="1:24" s="32" customFormat="1" ht="19.5" customHeight="1">
      <c r="A322" s="102" t="s">
        <v>35</v>
      </c>
      <c r="B322" s="103"/>
      <c r="C322" s="104"/>
      <c r="D322" s="84" t="s">
        <v>19</v>
      </c>
      <c r="E322" s="85"/>
      <c r="F322" s="12">
        <v>723</v>
      </c>
      <c r="G322" s="12">
        <v>463</v>
      </c>
      <c r="H322" s="12">
        <v>503</v>
      </c>
      <c r="I322" s="12">
        <v>154</v>
      </c>
      <c r="J322" s="12">
        <v>303</v>
      </c>
      <c r="K322" s="12">
        <v>16</v>
      </c>
      <c r="L322" s="12">
        <v>18</v>
      </c>
      <c r="M322" s="12">
        <v>279</v>
      </c>
      <c r="N322" s="12">
        <v>413</v>
      </c>
      <c r="O322" s="12">
        <v>433</v>
      </c>
      <c r="P322" s="12">
        <v>471</v>
      </c>
      <c r="Q322" s="12">
        <v>422</v>
      </c>
      <c r="R322" s="12">
        <v>618</v>
      </c>
      <c r="S322" s="12">
        <v>983</v>
      </c>
      <c r="T322" s="12">
        <v>448</v>
      </c>
      <c r="U322" s="12">
        <v>689</v>
      </c>
      <c r="V322" s="12">
        <v>635</v>
      </c>
      <c r="W322" s="13">
        <f>SUM(F322:V322)</f>
        <v>7571</v>
      </c>
    </row>
    <row r="323" spans="1:24" s="32" customFormat="1" ht="19.5" customHeight="1">
      <c r="A323" s="105"/>
      <c r="B323" s="106"/>
      <c r="C323" s="107"/>
      <c r="D323" s="86" t="s">
        <v>20</v>
      </c>
      <c r="E323" s="87"/>
      <c r="F323" s="12">
        <v>53</v>
      </c>
      <c r="G323" s="12">
        <v>24</v>
      </c>
      <c r="H323" s="12">
        <v>17</v>
      </c>
      <c r="I323" s="12">
        <v>8</v>
      </c>
      <c r="J323" s="12">
        <v>7</v>
      </c>
      <c r="K323" s="12">
        <v>2</v>
      </c>
      <c r="L323" s="12">
        <v>1</v>
      </c>
      <c r="M323" s="12">
        <v>10</v>
      </c>
      <c r="N323" s="12">
        <v>23</v>
      </c>
      <c r="O323" s="12">
        <v>10</v>
      </c>
      <c r="P323" s="12">
        <v>23</v>
      </c>
      <c r="Q323" s="12">
        <v>19</v>
      </c>
      <c r="R323" s="12">
        <v>49</v>
      </c>
      <c r="S323" s="12">
        <v>94</v>
      </c>
      <c r="T323" s="12">
        <v>33</v>
      </c>
      <c r="U323" s="12">
        <v>38</v>
      </c>
      <c r="V323" s="12">
        <v>73</v>
      </c>
      <c r="W323" s="13">
        <f t="shared" ref="W323:W324" si="198">SUM(F323:V323)</f>
        <v>484</v>
      </c>
    </row>
    <row r="324" spans="1:24" s="33" customFormat="1" ht="19.5" customHeight="1" thickBot="1">
      <c r="A324" s="157"/>
      <c r="B324" s="158"/>
      <c r="C324" s="159"/>
      <c r="D324" s="111" t="s">
        <v>18</v>
      </c>
      <c r="E324" s="112"/>
      <c r="F324" s="14">
        <f>F322+F323</f>
        <v>776</v>
      </c>
      <c r="G324" s="14">
        <f t="shared" ref="G324:V324" si="199">G322+G323</f>
        <v>487</v>
      </c>
      <c r="H324" s="14">
        <f t="shared" si="199"/>
        <v>520</v>
      </c>
      <c r="I324" s="14">
        <f t="shared" si="199"/>
        <v>162</v>
      </c>
      <c r="J324" s="14">
        <f t="shared" si="199"/>
        <v>310</v>
      </c>
      <c r="K324" s="14">
        <f t="shared" si="199"/>
        <v>18</v>
      </c>
      <c r="L324" s="14">
        <f t="shared" si="199"/>
        <v>19</v>
      </c>
      <c r="M324" s="14">
        <f t="shared" si="199"/>
        <v>289</v>
      </c>
      <c r="N324" s="14">
        <f t="shared" si="199"/>
        <v>436</v>
      </c>
      <c r="O324" s="14">
        <f t="shared" si="199"/>
        <v>443</v>
      </c>
      <c r="P324" s="14">
        <f t="shared" si="199"/>
        <v>494</v>
      </c>
      <c r="Q324" s="14">
        <f t="shared" si="199"/>
        <v>441</v>
      </c>
      <c r="R324" s="14">
        <f t="shared" si="199"/>
        <v>667</v>
      </c>
      <c r="S324" s="14">
        <f t="shared" si="199"/>
        <v>1077</v>
      </c>
      <c r="T324" s="14">
        <f t="shared" si="199"/>
        <v>481</v>
      </c>
      <c r="U324" s="14">
        <f t="shared" si="199"/>
        <v>727</v>
      </c>
      <c r="V324" s="14">
        <f t="shared" si="199"/>
        <v>708</v>
      </c>
      <c r="W324" s="15">
        <f t="shared" si="198"/>
        <v>8055</v>
      </c>
    </row>
    <row r="325" spans="1:24" s="32" customFormat="1" ht="19.5" customHeight="1">
      <c r="A325" s="102" t="s">
        <v>36</v>
      </c>
      <c r="B325" s="103"/>
      <c r="C325" s="104"/>
      <c r="D325" s="84" t="s">
        <v>19</v>
      </c>
      <c r="E325" s="85"/>
      <c r="F325" s="12">
        <v>530</v>
      </c>
      <c r="G325" s="12">
        <v>576</v>
      </c>
      <c r="H325" s="12">
        <v>373</v>
      </c>
      <c r="I325" s="12">
        <v>111</v>
      </c>
      <c r="J325" s="12">
        <v>183</v>
      </c>
      <c r="K325" s="12">
        <v>21</v>
      </c>
      <c r="L325" s="12">
        <v>74</v>
      </c>
      <c r="M325" s="12">
        <v>242</v>
      </c>
      <c r="N325" s="12">
        <v>345</v>
      </c>
      <c r="O325" s="12">
        <v>362</v>
      </c>
      <c r="P325" s="12">
        <v>423</v>
      </c>
      <c r="Q325" s="12">
        <v>263</v>
      </c>
      <c r="R325" s="12">
        <v>540</v>
      </c>
      <c r="S325" s="12">
        <v>821</v>
      </c>
      <c r="T325" s="12">
        <v>377</v>
      </c>
      <c r="U325" s="12">
        <v>589</v>
      </c>
      <c r="V325" s="12">
        <v>568</v>
      </c>
      <c r="W325" s="13">
        <f>SUM(F325:V325)</f>
        <v>6398</v>
      </c>
    </row>
    <row r="326" spans="1:24" s="32" customFormat="1" ht="19.5" customHeight="1">
      <c r="A326" s="105"/>
      <c r="B326" s="106"/>
      <c r="C326" s="107"/>
      <c r="D326" s="86" t="s">
        <v>20</v>
      </c>
      <c r="E326" s="87"/>
      <c r="F326" s="12">
        <v>30</v>
      </c>
      <c r="G326" s="12">
        <v>20</v>
      </c>
      <c r="H326" s="12">
        <v>16</v>
      </c>
      <c r="I326" s="12">
        <v>8</v>
      </c>
      <c r="J326" s="12">
        <v>16</v>
      </c>
      <c r="K326" s="12">
        <v>3</v>
      </c>
      <c r="L326" s="12">
        <v>1</v>
      </c>
      <c r="M326" s="12">
        <v>7</v>
      </c>
      <c r="N326" s="12">
        <v>15</v>
      </c>
      <c r="O326" s="12">
        <v>12</v>
      </c>
      <c r="P326" s="12">
        <v>7</v>
      </c>
      <c r="Q326" s="12">
        <v>10</v>
      </c>
      <c r="R326" s="12">
        <v>43</v>
      </c>
      <c r="S326" s="12">
        <v>69</v>
      </c>
      <c r="T326" s="12">
        <v>20</v>
      </c>
      <c r="U326" s="12">
        <v>37</v>
      </c>
      <c r="V326" s="12">
        <v>39</v>
      </c>
      <c r="W326" s="13">
        <f t="shared" ref="W326:W327" si="200">SUM(F326:V326)</f>
        <v>353</v>
      </c>
    </row>
    <row r="327" spans="1:24" s="33" customFormat="1" ht="19.5" customHeight="1" thickBot="1">
      <c r="A327" s="157"/>
      <c r="B327" s="158"/>
      <c r="C327" s="159"/>
      <c r="D327" s="111" t="s">
        <v>18</v>
      </c>
      <c r="E327" s="112"/>
      <c r="F327" s="14">
        <f>F325+F326</f>
        <v>560</v>
      </c>
      <c r="G327" s="14">
        <f t="shared" ref="G327:V327" si="201">G325+G326</f>
        <v>596</v>
      </c>
      <c r="H327" s="14">
        <f t="shared" si="201"/>
        <v>389</v>
      </c>
      <c r="I327" s="14">
        <f t="shared" si="201"/>
        <v>119</v>
      </c>
      <c r="J327" s="14">
        <f t="shared" si="201"/>
        <v>199</v>
      </c>
      <c r="K327" s="14">
        <f t="shared" si="201"/>
        <v>24</v>
      </c>
      <c r="L327" s="14">
        <f t="shared" si="201"/>
        <v>75</v>
      </c>
      <c r="M327" s="14">
        <f t="shared" si="201"/>
        <v>249</v>
      </c>
      <c r="N327" s="14">
        <f t="shared" si="201"/>
        <v>360</v>
      </c>
      <c r="O327" s="14">
        <f t="shared" si="201"/>
        <v>374</v>
      </c>
      <c r="P327" s="14">
        <f t="shared" si="201"/>
        <v>430</v>
      </c>
      <c r="Q327" s="14">
        <f t="shared" si="201"/>
        <v>273</v>
      </c>
      <c r="R327" s="14">
        <f t="shared" si="201"/>
        <v>583</v>
      </c>
      <c r="S327" s="14">
        <f t="shared" si="201"/>
        <v>890</v>
      </c>
      <c r="T327" s="14">
        <f t="shared" si="201"/>
        <v>397</v>
      </c>
      <c r="U327" s="14">
        <f t="shared" si="201"/>
        <v>626</v>
      </c>
      <c r="V327" s="14">
        <f t="shared" si="201"/>
        <v>607</v>
      </c>
      <c r="W327" s="15">
        <f t="shared" si="200"/>
        <v>6751</v>
      </c>
    </row>
    <row r="329" spans="1:24" ht="19.5" customHeight="1" thickBot="1"/>
    <row r="330" spans="1:24" s="32" customFormat="1" ht="19.5" customHeight="1">
      <c r="A330" s="102" t="s">
        <v>141</v>
      </c>
      <c r="B330" s="103"/>
      <c r="C330" s="10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5"/>
      <c r="U330" s="34"/>
      <c r="V330" s="34"/>
      <c r="W330" s="34"/>
      <c r="X330" s="34"/>
    </row>
    <row r="331" spans="1:24" s="34" customFormat="1" ht="19.5" customHeight="1" thickBot="1">
      <c r="A331" s="105"/>
      <c r="B331" s="106"/>
      <c r="C331" s="107"/>
    </row>
    <row r="332" spans="1:24" s="34" customFormat="1" ht="19.5" customHeight="1">
      <c r="A332" s="94" t="s">
        <v>113</v>
      </c>
      <c r="B332" s="95"/>
      <c r="C332" s="95"/>
      <c r="D332" s="36" t="s">
        <v>114</v>
      </c>
      <c r="E332" s="37">
        <f>W13</f>
        <v>15468</v>
      </c>
      <c r="F332" s="38"/>
      <c r="G332" s="71" t="s">
        <v>55</v>
      </c>
      <c r="H332" s="72"/>
      <c r="I332" s="39" t="s">
        <v>115</v>
      </c>
      <c r="J332" s="37">
        <f>W108</f>
        <v>16007</v>
      </c>
      <c r="K332" s="38"/>
      <c r="L332" s="71" t="s">
        <v>29</v>
      </c>
      <c r="M332" s="72"/>
      <c r="N332" s="72"/>
      <c r="O332" s="39" t="s">
        <v>116</v>
      </c>
      <c r="P332" s="37">
        <f>W143</f>
        <v>15718</v>
      </c>
      <c r="Q332" s="38"/>
      <c r="R332" s="71" t="s">
        <v>30</v>
      </c>
      <c r="S332" s="72"/>
      <c r="T332" s="39" t="s">
        <v>117</v>
      </c>
      <c r="U332" s="37">
        <f>W182</f>
        <v>13897</v>
      </c>
      <c r="W332" s="40"/>
    </row>
    <row r="333" spans="1:24" s="34" customFormat="1" ht="19.5" customHeight="1" thickBot="1">
      <c r="A333" s="96"/>
      <c r="B333" s="97"/>
      <c r="C333" s="97"/>
      <c r="D333" s="41" t="s">
        <v>118</v>
      </c>
      <c r="E333" s="42">
        <f>W16</f>
        <v>6055</v>
      </c>
      <c r="G333" s="100"/>
      <c r="H333" s="101"/>
      <c r="I333" s="43" t="s">
        <v>119</v>
      </c>
      <c r="J333" s="42">
        <f>W111</f>
        <v>4238</v>
      </c>
      <c r="L333" s="73"/>
      <c r="M333" s="74"/>
      <c r="N333" s="74"/>
      <c r="O333" s="44" t="s">
        <v>120</v>
      </c>
      <c r="P333" s="45">
        <f>W153</f>
        <v>4868</v>
      </c>
      <c r="Q333" s="40"/>
      <c r="R333" s="100"/>
      <c r="S333" s="101"/>
      <c r="T333" s="43" t="s">
        <v>121</v>
      </c>
      <c r="U333" s="42">
        <f>W185</f>
        <v>4497</v>
      </c>
      <c r="V333" s="40"/>
      <c r="W333" s="40"/>
    </row>
    <row r="334" spans="1:24" s="34" customFormat="1" ht="19.5" customHeight="1" thickBot="1">
      <c r="A334" s="96"/>
      <c r="B334" s="97"/>
      <c r="C334" s="97"/>
      <c r="D334" s="41" t="s">
        <v>142</v>
      </c>
      <c r="E334" s="42">
        <f>W19</f>
        <v>406</v>
      </c>
      <c r="G334" s="100"/>
      <c r="H334" s="101"/>
      <c r="I334" s="43" t="s">
        <v>122</v>
      </c>
      <c r="J334" s="42">
        <f>W114</f>
        <v>256</v>
      </c>
      <c r="L334" s="40"/>
      <c r="M334" s="40"/>
      <c r="Q334" s="40"/>
      <c r="R334" s="73"/>
      <c r="S334" s="74"/>
      <c r="T334" s="44" t="s">
        <v>123</v>
      </c>
      <c r="U334" s="45">
        <f>W188</f>
        <v>1876</v>
      </c>
      <c r="V334" s="40"/>
      <c r="W334" s="40"/>
    </row>
    <row r="335" spans="1:24" s="34" customFormat="1" ht="19.5" customHeight="1" thickBot="1">
      <c r="A335" s="98"/>
      <c r="B335" s="99"/>
      <c r="C335" s="99"/>
      <c r="D335" s="44" t="s">
        <v>124</v>
      </c>
      <c r="E335" s="45">
        <f>W22</f>
        <v>381</v>
      </c>
      <c r="G335" s="73"/>
      <c r="H335" s="74"/>
      <c r="I335" s="44" t="s">
        <v>125</v>
      </c>
      <c r="J335" s="45">
        <f>W117</f>
        <v>286</v>
      </c>
      <c r="L335" s="40"/>
      <c r="M335" s="40"/>
      <c r="U335" s="46"/>
      <c r="V335" s="40"/>
      <c r="W335" s="40"/>
    </row>
    <row r="336" spans="1:24" s="34" customFormat="1" ht="19.5" customHeight="1" thickBot="1">
      <c r="A336" s="47"/>
      <c r="P336" s="40"/>
      <c r="Q336" s="40"/>
      <c r="U336" s="46"/>
    </row>
    <row r="337" spans="1:23" s="34" customFormat="1" ht="19.5" customHeight="1" thickBot="1">
      <c r="A337" s="48"/>
      <c r="L337" s="71" t="s">
        <v>33</v>
      </c>
      <c r="M337" s="72"/>
      <c r="N337" s="39" t="s">
        <v>128</v>
      </c>
      <c r="O337" s="37">
        <f>W246</f>
        <v>4349</v>
      </c>
      <c r="U337" s="46"/>
    </row>
    <row r="338" spans="1:23" s="34" customFormat="1" ht="19.5" customHeight="1">
      <c r="A338" s="71" t="s">
        <v>31</v>
      </c>
      <c r="B338" s="72"/>
      <c r="C338" s="72"/>
      <c r="D338" s="39" t="s">
        <v>126</v>
      </c>
      <c r="E338" s="37">
        <f>W199</f>
        <v>1236</v>
      </c>
      <c r="G338" s="71" t="s">
        <v>32</v>
      </c>
      <c r="H338" s="72"/>
      <c r="I338" s="39" t="s">
        <v>127</v>
      </c>
      <c r="J338" s="37">
        <f>W226</f>
        <v>4260</v>
      </c>
      <c r="L338" s="100"/>
      <c r="M338" s="101"/>
      <c r="N338" s="43" t="s">
        <v>132</v>
      </c>
      <c r="O338" s="42">
        <f>W249</f>
        <v>896</v>
      </c>
      <c r="Q338" s="40"/>
      <c r="R338" s="71" t="s">
        <v>34</v>
      </c>
      <c r="S338" s="72"/>
      <c r="T338" s="39" t="s">
        <v>129</v>
      </c>
      <c r="U338" s="37">
        <f>W268</f>
        <v>4755</v>
      </c>
      <c r="W338" s="40"/>
    </row>
    <row r="339" spans="1:23" s="34" customFormat="1" ht="19.5" customHeight="1" thickBot="1">
      <c r="A339" s="73"/>
      <c r="B339" s="74"/>
      <c r="C339" s="74"/>
      <c r="D339" s="44" t="s">
        <v>130</v>
      </c>
      <c r="E339" s="45">
        <f>W209</f>
        <v>705</v>
      </c>
      <c r="G339" s="73"/>
      <c r="H339" s="74"/>
      <c r="I339" s="44" t="s">
        <v>131</v>
      </c>
      <c r="J339" s="45">
        <f>W229</f>
        <v>2082</v>
      </c>
      <c r="L339" s="73"/>
      <c r="M339" s="74"/>
      <c r="N339" s="44" t="s">
        <v>134</v>
      </c>
      <c r="O339" s="45">
        <f>W252</f>
        <v>126</v>
      </c>
      <c r="Q339" s="40"/>
      <c r="R339" s="73"/>
      <c r="S339" s="74"/>
      <c r="T339" s="44" t="s">
        <v>133</v>
      </c>
      <c r="U339" s="45">
        <f>W271</f>
        <v>1785</v>
      </c>
      <c r="V339" s="40"/>
      <c r="W339" s="40"/>
    </row>
    <row r="340" spans="1:23" s="34" customFormat="1" ht="19.5" customHeight="1">
      <c r="A340" s="49"/>
      <c r="U340" s="46"/>
      <c r="V340" s="40"/>
    </row>
    <row r="341" spans="1:23" s="34" customFormat="1" ht="19.5" customHeight="1" thickBot="1">
      <c r="A341" s="49"/>
      <c r="P341" s="40"/>
      <c r="Q341" s="40"/>
      <c r="U341" s="50"/>
      <c r="V341" s="40"/>
    </row>
    <row r="342" spans="1:23" s="34" customFormat="1" ht="19.5" customHeight="1">
      <c r="A342" s="71" t="s">
        <v>135</v>
      </c>
      <c r="B342" s="72"/>
      <c r="C342" s="72"/>
      <c r="D342" s="39" t="s">
        <v>139</v>
      </c>
      <c r="E342" s="37">
        <f>W281</f>
        <v>14771</v>
      </c>
      <c r="G342" s="71" t="s">
        <v>136</v>
      </c>
      <c r="H342" s="72"/>
      <c r="I342" s="39" t="s">
        <v>35</v>
      </c>
      <c r="J342" s="37">
        <f>W296</f>
        <v>7513</v>
      </c>
      <c r="L342" s="71" t="s">
        <v>137</v>
      </c>
      <c r="M342" s="72"/>
      <c r="N342" s="39" t="s">
        <v>35</v>
      </c>
      <c r="O342" s="37">
        <f>W311</f>
        <v>6596</v>
      </c>
      <c r="P342" s="40"/>
      <c r="R342" s="71" t="s">
        <v>138</v>
      </c>
      <c r="S342" s="72"/>
      <c r="T342" s="39" t="s">
        <v>35</v>
      </c>
      <c r="U342" s="37">
        <f>W324</f>
        <v>8055</v>
      </c>
    </row>
    <row r="343" spans="1:23" s="34" customFormat="1" ht="19.5" customHeight="1" thickBot="1">
      <c r="A343" s="73"/>
      <c r="B343" s="74"/>
      <c r="C343" s="74"/>
      <c r="D343" s="44" t="s">
        <v>140</v>
      </c>
      <c r="E343" s="45">
        <f>W284</f>
        <v>4820</v>
      </c>
      <c r="F343" s="51"/>
      <c r="G343" s="73"/>
      <c r="H343" s="74"/>
      <c r="I343" s="44" t="s">
        <v>36</v>
      </c>
      <c r="J343" s="45">
        <f>W299</f>
        <v>8200</v>
      </c>
      <c r="K343" s="51"/>
      <c r="L343" s="73"/>
      <c r="M343" s="74"/>
      <c r="N343" s="44" t="s">
        <v>36</v>
      </c>
      <c r="O343" s="45">
        <f>W314</f>
        <v>9079</v>
      </c>
      <c r="P343" s="52"/>
      <c r="Q343" s="52"/>
      <c r="R343" s="73"/>
      <c r="S343" s="74"/>
      <c r="T343" s="44" t="s">
        <v>36</v>
      </c>
      <c r="U343" s="45">
        <f>W327</f>
        <v>6751</v>
      </c>
    </row>
    <row r="344" spans="1:23" s="34" customFormat="1" ht="19.5" customHeight="1">
      <c r="U344" s="40"/>
      <c r="V344" s="40"/>
    </row>
    <row r="345" spans="1:23" s="34" customFormat="1" ht="19.5" customHeight="1" thickBot="1">
      <c r="A345" s="53"/>
    </row>
    <row r="346" spans="1:23" ht="24.95" customHeight="1">
      <c r="A346" s="181" t="s">
        <v>21</v>
      </c>
      <c r="B346" s="182"/>
      <c r="C346" s="183"/>
      <c r="D346" s="181"/>
      <c r="E346" s="183"/>
      <c r="F346" s="68" t="s">
        <v>1</v>
      </c>
      <c r="G346" s="68" t="s">
        <v>2</v>
      </c>
      <c r="H346" s="68" t="s">
        <v>3</v>
      </c>
      <c r="I346" s="68" t="s">
        <v>4</v>
      </c>
      <c r="J346" s="68" t="s">
        <v>5</v>
      </c>
      <c r="K346" s="68" t="s">
        <v>6</v>
      </c>
      <c r="L346" s="68" t="s">
        <v>7</v>
      </c>
      <c r="M346" s="68" t="s">
        <v>8</v>
      </c>
      <c r="N346" s="68" t="s">
        <v>9</v>
      </c>
      <c r="O346" s="68" t="s">
        <v>10</v>
      </c>
      <c r="P346" s="68" t="s">
        <v>11</v>
      </c>
      <c r="Q346" s="68" t="s">
        <v>12</v>
      </c>
      <c r="R346" s="68" t="s">
        <v>13</v>
      </c>
      <c r="S346" s="68" t="s">
        <v>14</v>
      </c>
      <c r="T346" s="68" t="s">
        <v>15</v>
      </c>
      <c r="U346" s="68" t="s">
        <v>16</v>
      </c>
      <c r="V346" s="68" t="s">
        <v>17</v>
      </c>
      <c r="W346" s="65" t="s">
        <v>18</v>
      </c>
    </row>
    <row r="347" spans="1:23" ht="24.95" customHeight="1">
      <c r="A347" s="184"/>
      <c r="B347" s="185"/>
      <c r="C347" s="186"/>
      <c r="D347" s="184"/>
      <c r="E347" s="186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6"/>
    </row>
    <row r="348" spans="1:23" ht="35.25" customHeight="1" thickBot="1">
      <c r="A348" s="187"/>
      <c r="B348" s="188"/>
      <c r="C348" s="189"/>
      <c r="D348" s="187"/>
      <c r="E348" s="189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67"/>
    </row>
    <row r="349" spans="1:23" ht="19.5" customHeight="1">
      <c r="A349" s="178" t="s">
        <v>22</v>
      </c>
      <c r="B349" s="179"/>
      <c r="C349" s="179"/>
      <c r="D349" s="179"/>
      <c r="E349" s="180"/>
      <c r="F349" s="12">
        <v>2461</v>
      </c>
      <c r="G349" s="12">
        <v>2197</v>
      </c>
      <c r="H349" s="12">
        <v>1901</v>
      </c>
      <c r="I349" s="12">
        <v>555</v>
      </c>
      <c r="J349" s="12">
        <v>1101</v>
      </c>
      <c r="K349" s="12">
        <v>202</v>
      </c>
      <c r="L349" s="12">
        <v>279</v>
      </c>
      <c r="M349" s="12">
        <v>1488</v>
      </c>
      <c r="N349" s="12">
        <v>2272</v>
      </c>
      <c r="O349" s="12">
        <v>1942</v>
      </c>
      <c r="P349" s="12">
        <v>1962</v>
      </c>
      <c r="Q349" s="12">
        <v>1334</v>
      </c>
      <c r="R349" s="12">
        <v>2407</v>
      </c>
      <c r="S349" s="12">
        <v>3887</v>
      </c>
      <c r="T349" s="12">
        <v>2041</v>
      </c>
      <c r="U349" s="12">
        <v>2807</v>
      </c>
      <c r="V349" s="12">
        <v>2196</v>
      </c>
      <c r="W349" s="13">
        <f t="shared" ref="W349:W355" si="202">SUM(F349:V349)</f>
        <v>31032</v>
      </c>
    </row>
    <row r="350" spans="1:23" ht="19.5" customHeight="1">
      <c r="A350" s="91" t="s">
        <v>23</v>
      </c>
      <c r="B350" s="92"/>
      <c r="C350" s="92"/>
      <c r="D350" s="92"/>
      <c r="E350" s="93"/>
      <c r="F350" s="12">
        <v>1684</v>
      </c>
      <c r="G350" s="12">
        <v>1442</v>
      </c>
      <c r="H350" s="12">
        <v>1291</v>
      </c>
      <c r="I350" s="12">
        <v>401</v>
      </c>
      <c r="J350" s="12">
        <v>646</v>
      </c>
      <c r="K350" s="12">
        <v>146</v>
      </c>
      <c r="L350" s="12">
        <v>176</v>
      </c>
      <c r="M350" s="12">
        <v>852</v>
      </c>
      <c r="N350" s="12">
        <v>1321</v>
      </c>
      <c r="O350" s="12">
        <v>1165</v>
      </c>
      <c r="P350" s="12">
        <v>1322</v>
      </c>
      <c r="Q350" s="12">
        <v>896</v>
      </c>
      <c r="R350" s="12">
        <v>1718</v>
      </c>
      <c r="S350" s="12">
        <v>2729</v>
      </c>
      <c r="T350" s="12">
        <v>1287</v>
      </c>
      <c r="U350" s="12">
        <v>1964</v>
      </c>
      <c r="V350" s="12">
        <v>1694</v>
      </c>
      <c r="W350" s="54">
        <f t="shared" si="202"/>
        <v>20734</v>
      </c>
    </row>
    <row r="351" spans="1:23" ht="19.5" customHeight="1">
      <c r="A351" s="91" t="s">
        <v>24</v>
      </c>
      <c r="B351" s="92"/>
      <c r="C351" s="92"/>
      <c r="D351" s="92"/>
      <c r="E351" s="93"/>
      <c r="F351" s="55">
        <v>135</v>
      </c>
      <c r="G351" s="55">
        <v>54</v>
      </c>
      <c r="H351" s="55">
        <v>37</v>
      </c>
      <c r="I351" s="55">
        <v>20</v>
      </c>
      <c r="J351" s="55">
        <v>28</v>
      </c>
      <c r="K351" s="55">
        <v>9</v>
      </c>
      <c r="L351" s="55">
        <v>3</v>
      </c>
      <c r="M351" s="55">
        <v>21</v>
      </c>
      <c r="N351" s="55">
        <v>58</v>
      </c>
      <c r="O351" s="55">
        <v>29</v>
      </c>
      <c r="P351" s="55">
        <v>34</v>
      </c>
      <c r="Q351" s="55">
        <v>34</v>
      </c>
      <c r="R351" s="55">
        <v>107</v>
      </c>
      <c r="S351" s="55">
        <v>220</v>
      </c>
      <c r="T351" s="55">
        <v>78</v>
      </c>
      <c r="U351" s="55">
        <v>101</v>
      </c>
      <c r="V351" s="55">
        <v>129</v>
      </c>
      <c r="W351" s="54">
        <f t="shared" si="202"/>
        <v>1097</v>
      </c>
    </row>
    <row r="352" spans="1:23" ht="19.5" customHeight="1">
      <c r="A352" s="91" t="s">
        <v>26</v>
      </c>
      <c r="B352" s="92"/>
      <c r="C352" s="92"/>
      <c r="D352" s="92"/>
      <c r="E352" s="93"/>
      <c r="F352" s="55">
        <v>1</v>
      </c>
      <c r="G352" s="55">
        <v>0</v>
      </c>
      <c r="H352" s="55">
        <v>0</v>
      </c>
      <c r="I352" s="55">
        <v>0</v>
      </c>
      <c r="J352" s="55">
        <v>1</v>
      </c>
      <c r="K352" s="55">
        <v>0</v>
      </c>
      <c r="L352" s="55">
        <v>0</v>
      </c>
      <c r="M352" s="55">
        <v>0</v>
      </c>
      <c r="N352" s="55">
        <v>1</v>
      </c>
      <c r="O352" s="55">
        <v>1</v>
      </c>
      <c r="P352" s="55">
        <v>0</v>
      </c>
      <c r="Q352" s="55">
        <v>1</v>
      </c>
      <c r="R352" s="55">
        <v>1</v>
      </c>
      <c r="S352" s="55">
        <v>9</v>
      </c>
      <c r="T352" s="55">
        <v>1</v>
      </c>
      <c r="U352" s="55">
        <v>0</v>
      </c>
      <c r="V352" s="55">
        <v>4</v>
      </c>
      <c r="W352" s="54">
        <f>SUM(F352:V352)</f>
        <v>20</v>
      </c>
    </row>
    <row r="353" spans="1:23" ht="19.5" customHeight="1">
      <c r="A353" s="91" t="s">
        <v>25</v>
      </c>
      <c r="B353" s="92"/>
      <c r="C353" s="92"/>
      <c r="D353" s="92"/>
      <c r="E353" s="93"/>
      <c r="F353" s="55">
        <v>2</v>
      </c>
      <c r="G353" s="55">
        <v>0</v>
      </c>
      <c r="H353" s="55">
        <v>1</v>
      </c>
      <c r="I353" s="55">
        <v>0</v>
      </c>
      <c r="J353" s="55">
        <v>1</v>
      </c>
      <c r="K353" s="55">
        <v>0</v>
      </c>
      <c r="L353" s="55">
        <v>0</v>
      </c>
      <c r="M353" s="55">
        <v>1</v>
      </c>
      <c r="N353" s="55">
        <v>0</v>
      </c>
      <c r="O353" s="55">
        <v>1</v>
      </c>
      <c r="P353" s="55">
        <v>1</v>
      </c>
      <c r="Q353" s="55">
        <v>0</v>
      </c>
      <c r="R353" s="55">
        <v>3</v>
      </c>
      <c r="S353" s="55">
        <v>3</v>
      </c>
      <c r="T353" s="55">
        <v>1</v>
      </c>
      <c r="U353" s="55">
        <v>0</v>
      </c>
      <c r="V353" s="55">
        <v>1</v>
      </c>
      <c r="W353" s="54">
        <f>SUM(F353:V353)</f>
        <v>15</v>
      </c>
    </row>
    <row r="354" spans="1:23" s="56" customFormat="1" ht="19.5" customHeight="1">
      <c r="A354" s="91" t="s">
        <v>27</v>
      </c>
      <c r="B354" s="92"/>
      <c r="C354" s="92"/>
      <c r="D354" s="92"/>
      <c r="E354" s="93"/>
      <c r="F354" s="55">
        <v>46</v>
      </c>
      <c r="G354" s="55">
        <v>57</v>
      </c>
      <c r="H354" s="55">
        <v>71</v>
      </c>
      <c r="I354" s="55">
        <v>23</v>
      </c>
      <c r="J354" s="55">
        <v>47</v>
      </c>
      <c r="K354" s="55">
        <v>0</v>
      </c>
      <c r="L354" s="55">
        <v>0</v>
      </c>
      <c r="M354" s="55">
        <v>41</v>
      </c>
      <c r="N354" s="55">
        <v>74</v>
      </c>
      <c r="O354" s="55">
        <v>70</v>
      </c>
      <c r="P354" s="55">
        <v>51</v>
      </c>
      <c r="Q354" s="55">
        <v>47</v>
      </c>
      <c r="R354" s="55">
        <v>49</v>
      </c>
      <c r="S354" s="55">
        <v>86</v>
      </c>
      <c r="T354" s="55">
        <v>71</v>
      </c>
      <c r="U354" s="55">
        <v>56</v>
      </c>
      <c r="V354" s="55">
        <v>28</v>
      </c>
      <c r="W354" s="54">
        <f t="shared" si="202"/>
        <v>817</v>
      </c>
    </row>
    <row r="355" spans="1:23" s="56" customFormat="1" ht="19.5" customHeight="1">
      <c r="A355" s="91" t="s">
        <v>18</v>
      </c>
      <c r="B355" s="92"/>
      <c r="C355" s="92"/>
      <c r="D355" s="92"/>
      <c r="E355" s="93"/>
      <c r="F355" s="22">
        <f t="shared" ref="F355:V355" si="203">F350+F351+F353+F352+F354</f>
        <v>1868</v>
      </c>
      <c r="G355" s="22">
        <f t="shared" si="203"/>
        <v>1553</v>
      </c>
      <c r="H355" s="22">
        <f t="shared" si="203"/>
        <v>1400</v>
      </c>
      <c r="I355" s="22">
        <f t="shared" si="203"/>
        <v>444</v>
      </c>
      <c r="J355" s="22">
        <f t="shared" si="203"/>
        <v>723</v>
      </c>
      <c r="K355" s="22">
        <f t="shared" si="203"/>
        <v>155</v>
      </c>
      <c r="L355" s="22">
        <f t="shared" si="203"/>
        <v>179</v>
      </c>
      <c r="M355" s="22">
        <f t="shared" si="203"/>
        <v>915</v>
      </c>
      <c r="N355" s="22">
        <f t="shared" si="203"/>
        <v>1454</v>
      </c>
      <c r="O355" s="22">
        <f t="shared" si="203"/>
        <v>1266</v>
      </c>
      <c r="P355" s="22">
        <f t="shared" si="203"/>
        <v>1408</v>
      </c>
      <c r="Q355" s="22">
        <f t="shared" si="203"/>
        <v>978</v>
      </c>
      <c r="R355" s="22">
        <f t="shared" si="203"/>
        <v>1878</v>
      </c>
      <c r="S355" s="22">
        <f t="shared" si="203"/>
        <v>3047</v>
      </c>
      <c r="T355" s="22">
        <f t="shared" si="203"/>
        <v>1438</v>
      </c>
      <c r="U355" s="22">
        <f t="shared" si="203"/>
        <v>2121</v>
      </c>
      <c r="V355" s="22">
        <f t="shared" si="203"/>
        <v>1856</v>
      </c>
      <c r="W355" s="23">
        <f t="shared" si="202"/>
        <v>22683</v>
      </c>
    </row>
    <row r="356" spans="1:23" s="56" customFormat="1" ht="19.5" customHeight="1" thickBot="1">
      <c r="A356" s="88" t="s">
        <v>28</v>
      </c>
      <c r="B356" s="89"/>
      <c r="C356" s="89"/>
      <c r="D356" s="89"/>
      <c r="E356" s="90"/>
      <c r="F356" s="57">
        <f t="shared" ref="F356:W356" si="204">F355/F349</f>
        <v>0.75904104022754981</v>
      </c>
      <c r="G356" s="57">
        <f t="shared" si="204"/>
        <v>0.70687300864815661</v>
      </c>
      <c r="H356" s="57">
        <f t="shared" si="204"/>
        <v>0.73645449763282478</v>
      </c>
      <c r="I356" s="57">
        <f t="shared" si="204"/>
        <v>0.8</v>
      </c>
      <c r="J356" s="57">
        <f t="shared" si="204"/>
        <v>0.65667574931880113</v>
      </c>
      <c r="K356" s="57">
        <f t="shared" si="204"/>
        <v>0.76732673267326734</v>
      </c>
      <c r="L356" s="57">
        <f t="shared" si="204"/>
        <v>0.64157706093189959</v>
      </c>
      <c r="M356" s="57">
        <f t="shared" si="204"/>
        <v>0.61491935483870963</v>
      </c>
      <c r="N356" s="57">
        <f t="shared" si="204"/>
        <v>0.63996478873239437</v>
      </c>
      <c r="O356" s="57">
        <f t="shared" si="204"/>
        <v>0.65190525231719876</v>
      </c>
      <c r="P356" s="57">
        <f t="shared" si="204"/>
        <v>0.71763506625891949</v>
      </c>
      <c r="Q356" s="57">
        <f t="shared" si="204"/>
        <v>0.73313343328335834</v>
      </c>
      <c r="R356" s="57">
        <f t="shared" si="204"/>
        <v>0.78022434565849608</v>
      </c>
      <c r="S356" s="57">
        <f t="shared" si="204"/>
        <v>0.78389503473115518</v>
      </c>
      <c r="T356" s="57">
        <f t="shared" si="204"/>
        <v>0.70455658990690839</v>
      </c>
      <c r="U356" s="57">
        <f t="shared" si="204"/>
        <v>0.75561097256857856</v>
      </c>
      <c r="V356" s="57">
        <f t="shared" si="204"/>
        <v>0.84517304189435338</v>
      </c>
      <c r="W356" s="58">
        <f t="shared" si="204"/>
        <v>0.73095514307811293</v>
      </c>
    </row>
    <row r="357" spans="1:23" s="3" customFormat="1" ht="19.5" customHeight="1"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3" s="3" customFormat="1" ht="19.5" customHeight="1" thickBot="1"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3" s="3" customFormat="1" ht="19.5" customHeight="1">
      <c r="A359" s="131" t="s">
        <v>43</v>
      </c>
      <c r="B359" s="132"/>
      <c r="C359" s="132"/>
      <c r="D359" s="133"/>
      <c r="E359" s="1">
        <f>W349</f>
        <v>31032</v>
      </c>
      <c r="F359" s="2"/>
      <c r="G359" s="2"/>
      <c r="H359" s="2"/>
      <c r="K359" s="2"/>
      <c r="L359" s="2"/>
      <c r="M359" s="2"/>
      <c r="P359" s="2"/>
      <c r="Q359" s="2"/>
      <c r="R359" s="2"/>
      <c r="S359" s="2"/>
      <c r="T359" s="2"/>
      <c r="U359" s="2"/>
      <c r="V359" s="2"/>
    </row>
    <row r="360" spans="1:23" s="3" customFormat="1" ht="19.5" customHeight="1">
      <c r="A360" s="134" t="s">
        <v>44</v>
      </c>
      <c r="B360" s="135"/>
      <c r="C360" s="135"/>
      <c r="D360" s="136"/>
      <c r="E360" s="4">
        <f>W355</f>
        <v>22683</v>
      </c>
      <c r="F360" s="5"/>
      <c r="G360" s="5"/>
      <c r="H360" s="5"/>
      <c r="L360" s="5"/>
      <c r="M360" s="5"/>
      <c r="N360" s="5"/>
      <c r="O360" s="5"/>
      <c r="S360" s="5"/>
      <c r="T360" s="5"/>
      <c r="U360" s="5"/>
      <c r="V360" s="5"/>
      <c r="W360" s="8"/>
    </row>
    <row r="361" spans="1:23" s="3" customFormat="1" ht="19.5" customHeight="1" thickBot="1">
      <c r="A361" s="137" t="s">
        <v>46</v>
      </c>
      <c r="B361" s="138"/>
      <c r="C361" s="138"/>
      <c r="D361" s="139"/>
      <c r="E361" s="9">
        <f>W356</f>
        <v>0.73095514307811293</v>
      </c>
      <c r="F361" s="5"/>
      <c r="G361" s="5"/>
      <c r="H361" s="5"/>
      <c r="K361" s="5"/>
      <c r="L361" s="5"/>
      <c r="M361" s="5"/>
      <c r="P361" s="5"/>
      <c r="S361" s="5"/>
      <c r="T361" s="5"/>
      <c r="U361" s="5"/>
      <c r="V361" s="5"/>
      <c r="W361" s="8"/>
    </row>
    <row r="362" spans="1:23" s="3" customFormat="1" ht="19.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8"/>
    </row>
    <row r="363" spans="1:23" s="3" customFormat="1" ht="19.5" customHeight="1"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</row>
    <row r="364" spans="1:23" s="3" customFormat="1" ht="19.5" customHeight="1"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60"/>
      <c r="U364" s="59"/>
      <c r="V364" s="59"/>
      <c r="W364" s="59"/>
    </row>
    <row r="368" spans="1:23" ht="19.5" customHeight="1">
      <c r="E368" s="61"/>
    </row>
    <row r="371" spans="7:17" ht="19.5" customHeight="1" thickBot="1">
      <c r="G371" s="6" t="s">
        <v>45</v>
      </c>
      <c r="H371" s="7"/>
      <c r="P371" s="6" t="s">
        <v>45</v>
      </c>
      <c r="Q371" s="7"/>
    </row>
  </sheetData>
  <mergeCells count="627">
    <mergeCell ref="A143:C143"/>
    <mergeCell ref="D143:E143"/>
    <mergeCell ref="A153:C153"/>
    <mergeCell ref="D153:E153"/>
    <mergeCell ref="A182:C182"/>
    <mergeCell ref="D182:E182"/>
    <mergeCell ref="A209:C209"/>
    <mergeCell ref="D209:E209"/>
    <mergeCell ref="A226:C226"/>
    <mergeCell ref="D226:E226"/>
    <mergeCell ref="A150:C152"/>
    <mergeCell ref="D150:E150"/>
    <mergeCell ref="D151:E151"/>
    <mergeCell ref="D152:E152"/>
    <mergeCell ref="D177:E177"/>
    <mergeCell ref="D178:E178"/>
    <mergeCell ref="A183:C185"/>
    <mergeCell ref="D186:E186"/>
    <mergeCell ref="D187:E187"/>
    <mergeCell ref="D188:E188"/>
    <mergeCell ref="A192:C193"/>
    <mergeCell ref="A194:C196"/>
    <mergeCell ref="D194:E196"/>
    <mergeCell ref="A176:C178"/>
    <mergeCell ref="A268:C268"/>
    <mergeCell ref="D268:E268"/>
    <mergeCell ref="A265:C267"/>
    <mergeCell ref="D265:E265"/>
    <mergeCell ref="D266:E266"/>
    <mergeCell ref="D267:E267"/>
    <mergeCell ref="A246:C246"/>
    <mergeCell ref="D246:E246"/>
    <mergeCell ref="A140:C142"/>
    <mergeCell ref="D140:E140"/>
    <mergeCell ref="D141:E141"/>
    <mergeCell ref="D142:E142"/>
    <mergeCell ref="A179:C181"/>
    <mergeCell ref="D179:E179"/>
    <mergeCell ref="D180:E180"/>
    <mergeCell ref="D181:E181"/>
    <mergeCell ref="A206:C208"/>
    <mergeCell ref="D206:E206"/>
    <mergeCell ref="D207:E207"/>
    <mergeCell ref="D208:E208"/>
    <mergeCell ref="A168:C169"/>
    <mergeCell ref="A170:C172"/>
    <mergeCell ref="D170:E172"/>
    <mergeCell ref="A186:C188"/>
    <mergeCell ref="D176:E176"/>
    <mergeCell ref="U8:U10"/>
    <mergeCell ref="V8:V10"/>
    <mergeCell ref="W8:W10"/>
    <mergeCell ref="A11:C13"/>
    <mergeCell ref="D119:E119"/>
    <mergeCell ref="D118:E118"/>
    <mergeCell ref="A118:C120"/>
    <mergeCell ref="A121:C123"/>
    <mergeCell ref="D121:E121"/>
    <mergeCell ref="D122:E122"/>
    <mergeCell ref="D123:E123"/>
    <mergeCell ref="D120:E120"/>
    <mergeCell ref="A108:C108"/>
    <mergeCell ref="D108:E108"/>
    <mergeCell ref="A71:C73"/>
    <mergeCell ref="D71:E71"/>
    <mergeCell ref="D72:E72"/>
    <mergeCell ref="D73:E73"/>
    <mergeCell ref="D11:E11"/>
    <mergeCell ref="D12:E12"/>
    <mergeCell ref="D13:E13"/>
    <mergeCell ref="D34:E34"/>
    <mergeCell ref="A14:C16"/>
    <mergeCell ref="A1:A3"/>
    <mergeCell ref="B1:D3"/>
    <mergeCell ref="E1:G3"/>
    <mergeCell ref="A6:C7"/>
    <mergeCell ref="A8:C10"/>
    <mergeCell ref="D8:E10"/>
    <mergeCell ref="F8:F10"/>
    <mergeCell ref="G8:G10"/>
    <mergeCell ref="T8:T10"/>
    <mergeCell ref="N8:N10"/>
    <mergeCell ref="O8:O10"/>
    <mergeCell ref="P8:P10"/>
    <mergeCell ref="Q8:Q10"/>
    <mergeCell ref="R8:R10"/>
    <mergeCell ref="S8:S10"/>
    <mergeCell ref="H8:H10"/>
    <mergeCell ref="I8:I10"/>
    <mergeCell ref="J8:J10"/>
    <mergeCell ref="K8:K10"/>
    <mergeCell ref="L8:L10"/>
    <mergeCell ref="M8:M10"/>
    <mergeCell ref="A349:E349"/>
    <mergeCell ref="A350:E350"/>
    <mergeCell ref="A351:E351"/>
    <mergeCell ref="P346:P348"/>
    <mergeCell ref="Q346:Q348"/>
    <mergeCell ref="R346:R348"/>
    <mergeCell ref="S346:S348"/>
    <mergeCell ref="T346:T348"/>
    <mergeCell ref="J346:J348"/>
    <mergeCell ref="K346:K348"/>
    <mergeCell ref="L346:L348"/>
    <mergeCell ref="M346:M348"/>
    <mergeCell ref="N346:N348"/>
    <mergeCell ref="O346:O348"/>
    <mergeCell ref="A346:C348"/>
    <mergeCell ref="D346:E348"/>
    <mergeCell ref="F346:F348"/>
    <mergeCell ref="G346:G348"/>
    <mergeCell ref="H346:H348"/>
    <mergeCell ref="I346:I348"/>
    <mergeCell ref="D14:E14"/>
    <mergeCell ref="D15:E15"/>
    <mergeCell ref="D16:E16"/>
    <mergeCell ref="A17:C19"/>
    <mergeCell ref="A23:C25"/>
    <mergeCell ref="D23:E23"/>
    <mergeCell ref="D24:E24"/>
    <mergeCell ref="D25:E25"/>
    <mergeCell ref="A26:C28"/>
    <mergeCell ref="D26:E26"/>
    <mergeCell ref="D27:E27"/>
    <mergeCell ref="D28:E28"/>
    <mergeCell ref="D17:E17"/>
    <mergeCell ref="D18:E18"/>
    <mergeCell ref="D19:E19"/>
    <mergeCell ref="A20:C22"/>
    <mergeCell ref="D20:E20"/>
    <mergeCell ref="D21:E21"/>
    <mergeCell ref="A41:C43"/>
    <mergeCell ref="D41:E41"/>
    <mergeCell ref="D42:E42"/>
    <mergeCell ref="D43:E43"/>
    <mergeCell ref="A44:C46"/>
    <mergeCell ref="D44:E44"/>
    <mergeCell ref="D45:E45"/>
    <mergeCell ref="D46:E46"/>
    <mergeCell ref="D22:E22"/>
    <mergeCell ref="A35:C37"/>
    <mergeCell ref="D35:E35"/>
    <mergeCell ref="D36:E36"/>
    <mergeCell ref="D37:E37"/>
    <mergeCell ref="A38:C40"/>
    <mergeCell ref="D38:E38"/>
    <mergeCell ref="D39:E39"/>
    <mergeCell ref="D40:E40"/>
    <mergeCell ref="A29:C31"/>
    <mergeCell ref="D29:E29"/>
    <mergeCell ref="D30:E30"/>
    <mergeCell ref="D31:E31"/>
    <mergeCell ref="A32:C34"/>
    <mergeCell ref="D32:E32"/>
    <mergeCell ref="D33:E33"/>
    <mergeCell ref="A53:C55"/>
    <mergeCell ref="D53:E53"/>
    <mergeCell ref="D54:E54"/>
    <mergeCell ref="D55:E55"/>
    <mergeCell ref="A59:C61"/>
    <mergeCell ref="D59:E59"/>
    <mergeCell ref="D60:E60"/>
    <mergeCell ref="D61:E61"/>
    <mergeCell ref="A47:C49"/>
    <mergeCell ref="D47:E47"/>
    <mergeCell ref="D48:E48"/>
    <mergeCell ref="D49:E49"/>
    <mergeCell ref="A50:C52"/>
    <mergeCell ref="D50:E50"/>
    <mergeCell ref="D51:E51"/>
    <mergeCell ref="D52:E52"/>
    <mergeCell ref="A56:C58"/>
    <mergeCell ref="D56:E56"/>
    <mergeCell ref="D57:E57"/>
    <mergeCell ref="D58:E58"/>
    <mergeCell ref="A77:C79"/>
    <mergeCell ref="D77:E77"/>
    <mergeCell ref="D78:E78"/>
    <mergeCell ref="D79:E79"/>
    <mergeCell ref="A80:C82"/>
    <mergeCell ref="D80:E80"/>
    <mergeCell ref="D81:E81"/>
    <mergeCell ref="D82:E82"/>
    <mergeCell ref="A66:C67"/>
    <mergeCell ref="D76:E76"/>
    <mergeCell ref="A94:C95"/>
    <mergeCell ref="A96:C98"/>
    <mergeCell ref="D96:E98"/>
    <mergeCell ref="A89:C91"/>
    <mergeCell ref="D89:E89"/>
    <mergeCell ref="D90:E90"/>
    <mergeCell ref="D91:E91"/>
    <mergeCell ref="A83:C85"/>
    <mergeCell ref="D83:E83"/>
    <mergeCell ref="D84:E84"/>
    <mergeCell ref="D85:E85"/>
    <mergeCell ref="A86:C88"/>
    <mergeCell ref="D86:E86"/>
    <mergeCell ref="D87:E87"/>
    <mergeCell ref="D88:E88"/>
    <mergeCell ref="S96:S98"/>
    <mergeCell ref="T96:T98"/>
    <mergeCell ref="U96:U98"/>
    <mergeCell ref="V96:V98"/>
    <mergeCell ref="W96:W98"/>
    <mergeCell ref="L96:L98"/>
    <mergeCell ref="M96:M98"/>
    <mergeCell ref="N96:N98"/>
    <mergeCell ref="O96:O98"/>
    <mergeCell ref="P96:P98"/>
    <mergeCell ref="Q96:Q98"/>
    <mergeCell ref="A99:C101"/>
    <mergeCell ref="D99:E99"/>
    <mergeCell ref="D100:E100"/>
    <mergeCell ref="D101:E101"/>
    <mergeCell ref="A102:C104"/>
    <mergeCell ref="D102:E102"/>
    <mergeCell ref="D103:E103"/>
    <mergeCell ref="D104:E104"/>
    <mergeCell ref="R96:R98"/>
    <mergeCell ref="F96:F98"/>
    <mergeCell ref="G96:G98"/>
    <mergeCell ref="H96:H98"/>
    <mergeCell ref="I96:I98"/>
    <mergeCell ref="J96:J98"/>
    <mergeCell ref="K96:K98"/>
    <mergeCell ref="A112:C114"/>
    <mergeCell ref="D112:E112"/>
    <mergeCell ref="D113:E113"/>
    <mergeCell ref="D114:E114"/>
    <mergeCell ref="A115:C117"/>
    <mergeCell ref="D115:E115"/>
    <mergeCell ref="D116:E116"/>
    <mergeCell ref="D117:E117"/>
    <mergeCell ref="A105:C107"/>
    <mergeCell ref="D105:E105"/>
    <mergeCell ref="D106:E106"/>
    <mergeCell ref="D107:E107"/>
    <mergeCell ref="A109:C111"/>
    <mergeCell ref="D109:E109"/>
    <mergeCell ref="D110:E110"/>
    <mergeCell ref="D111:E111"/>
    <mergeCell ref="D159:E159"/>
    <mergeCell ref="A160:C162"/>
    <mergeCell ref="D160:E160"/>
    <mergeCell ref="D161:E161"/>
    <mergeCell ref="D162:E162"/>
    <mergeCell ref="A163:C165"/>
    <mergeCell ref="D163:E163"/>
    <mergeCell ref="D164:E164"/>
    <mergeCell ref="D165:E165"/>
    <mergeCell ref="U170:U172"/>
    <mergeCell ref="V170:V172"/>
    <mergeCell ref="W170:W172"/>
    <mergeCell ref="A173:C175"/>
    <mergeCell ref="D173:E173"/>
    <mergeCell ref="D174:E174"/>
    <mergeCell ref="D175:E175"/>
    <mergeCell ref="O170:O172"/>
    <mergeCell ref="P170:P172"/>
    <mergeCell ref="Q170:Q172"/>
    <mergeCell ref="R170:R172"/>
    <mergeCell ref="S170:S172"/>
    <mergeCell ref="T170:T172"/>
    <mergeCell ref="I170:I172"/>
    <mergeCell ref="J170:J172"/>
    <mergeCell ref="K170:K172"/>
    <mergeCell ref="L170:L172"/>
    <mergeCell ref="M170:M172"/>
    <mergeCell ref="N170:N172"/>
    <mergeCell ref="F170:F172"/>
    <mergeCell ref="G170:G172"/>
    <mergeCell ref="H170:H172"/>
    <mergeCell ref="D183:E183"/>
    <mergeCell ref="D184:E184"/>
    <mergeCell ref="D185:E185"/>
    <mergeCell ref="S194:S196"/>
    <mergeCell ref="T194:T196"/>
    <mergeCell ref="U194:U196"/>
    <mergeCell ref="V194:V196"/>
    <mergeCell ref="W194:W196"/>
    <mergeCell ref="L194:L196"/>
    <mergeCell ref="M194:M196"/>
    <mergeCell ref="N194:N196"/>
    <mergeCell ref="O194:O196"/>
    <mergeCell ref="P194:P196"/>
    <mergeCell ref="Q194:Q196"/>
    <mergeCell ref="A197:C199"/>
    <mergeCell ref="D197:E197"/>
    <mergeCell ref="D198:E198"/>
    <mergeCell ref="D199:E199"/>
    <mergeCell ref="A200:C202"/>
    <mergeCell ref="D200:E200"/>
    <mergeCell ref="D201:E201"/>
    <mergeCell ref="D202:E202"/>
    <mergeCell ref="R194:R196"/>
    <mergeCell ref="F194:F196"/>
    <mergeCell ref="G194:G196"/>
    <mergeCell ref="H194:H196"/>
    <mergeCell ref="I194:I196"/>
    <mergeCell ref="J194:J196"/>
    <mergeCell ref="K194:K196"/>
    <mergeCell ref="A212:C213"/>
    <mergeCell ref="A214:C216"/>
    <mergeCell ref="D214:E216"/>
    <mergeCell ref="F214:F216"/>
    <mergeCell ref="G214:G216"/>
    <mergeCell ref="H214:H216"/>
    <mergeCell ref="A203:C205"/>
    <mergeCell ref="D203:E203"/>
    <mergeCell ref="D204:E204"/>
    <mergeCell ref="D205:E205"/>
    <mergeCell ref="U214:U216"/>
    <mergeCell ref="V214:V216"/>
    <mergeCell ref="W214:W216"/>
    <mergeCell ref="A217:C219"/>
    <mergeCell ref="D217:E217"/>
    <mergeCell ref="D218:E218"/>
    <mergeCell ref="D219:E219"/>
    <mergeCell ref="O214:O216"/>
    <mergeCell ref="P214:P216"/>
    <mergeCell ref="Q214:Q216"/>
    <mergeCell ref="R214:R216"/>
    <mergeCell ref="S214:S216"/>
    <mergeCell ref="T214:T216"/>
    <mergeCell ref="I214:I216"/>
    <mergeCell ref="J214:J216"/>
    <mergeCell ref="K214:K216"/>
    <mergeCell ref="L214:L216"/>
    <mergeCell ref="M214:M216"/>
    <mergeCell ref="N214:N216"/>
    <mergeCell ref="A232:C233"/>
    <mergeCell ref="A234:C236"/>
    <mergeCell ref="D234:E236"/>
    <mergeCell ref="F234:F236"/>
    <mergeCell ref="G234:G236"/>
    <mergeCell ref="H234:H236"/>
    <mergeCell ref="A220:C222"/>
    <mergeCell ref="D220:E220"/>
    <mergeCell ref="D221:E221"/>
    <mergeCell ref="D222:E222"/>
    <mergeCell ref="A227:C229"/>
    <mergeCell ref="D227:E227"/>
    <mergeCell ref="D228:E228"/>
    <mergeCell ref="D229:E229"/>
    <mergeCell ref="A223:C225"/>
    <mergeCell ref="D223:E223"/>
    <mergeCell ref="D224:E224"/>
    <mergeCell ref="D225:E225"/>
    <mergeCell ref="U234:U236"/>
    <mergeCell ref="V234:V236"/>
    <mergeCell ref="W234:W236"/>
    <mergeCell ref="A237:C239"/>
    <mergeCell ref="D237:E237"/>
    <mergeCell ref="D238:E238"/>
    <mergeCell ref="D239:E239"/>
    <mergeCell ref="O234:O236"/>
    <mergeCell ref="P234:P236"/>
    <mergeCell ref="Q234:Q236"/>
    <mergeCell ref="R234:R236"/>
    <mergeCell ref="S234:S236"/>
    <mergeCell ref="T234:T236"/>
    <mergeCell ref="I234:I236"/>
    <mergeCell ref="J234:J236"/>
    <mergeCell ref="K234:K236"/>
    <mergeCell ref="L234:L236"/>
    <mergeCell ref="M234:M236"/>
    <mergeCell ref="N234:N236"/>
    <mergeCell ref="A250:C252"/>
    <mergeCell ref="D250:E250"/>
    <mergeCell ref="D251:E251"/>
    <mergeCell ref="D252:E252"/>
    <mergeCell ref="A254:C255"/>
    <mergeCell ref="A256:C258"/>
    <mergeCell ref="D256:E258"/>
    <mergeCell ref="A240:C242"/>
    <mergeCell ref="D240:E240"/>
    <mergeCell ref="D241:E241"/>
    <mergeCell ref="D242:E242"/>
    <mergeCell ref="A247:C249"/>
    <mergeCell ref="D247:E247"/>
    <mergeCell ref="D248:E248"/>
    <mergeCell ref="D249:E249"/>
    <mergeCell ref="A243:C245"/>
    <mergeCell ref="D243:E243"/>
    <mergeCell ref="D244:E244"/>
    <mergeCell ref="D245:E245"/>
    <mergeCell ref="S256:S258"/>
    <mergeCell ref="T256:T258"/>
    <mergeCell ref="U256:U258"/>
    <mergeCell ref="V256:V258"/>
    <mergeCell ref="W256:W258"/>
    <mergeCell ref="L256:L258"/>
    <mergeCell ref="M256:M258"/>
    <mergeCell ref="N256:N258"/>
    <mergeCell ref="O256:O258"/>
    <mergeCell ref="P256:P258"/>
    <mergeCell ref="Q256:Q258"/>
    <mergeCell ref="A259:C261"/>
    <mergeCell ref="D259:E259"/>
    <mergeCell ref="D260:E260"/>
    <mergeCell ref="D261:E261"/>
    <mergeCell ref="A262:C264"/>
    <mergeCell ref="D262:E262"/>
    <mergeCell ref="D263:E263"/>
    <mergeCell ref="D264:E264"/>
    <mergeCell ref="R256:R258"/>
    <mergeCell ref="F256:F258"/>
    <mergeCell ref="G256:G258"/>
    <mergeCell ref="H256:H258"/>
    <mergeCell ref="I256:I258"/>
    <mergeCell ref="J256:J258"/>
    <mergeCell ref="K256:K258"/>
    <mergeCell ref="A274:C275"/>
    <mergeCell ref="A276:C278"/>
    <mergeCell ref="D276:E278"/>
    <mergeCell ref="F276:F278"/>
    <mergeCell ref="G276:G278"/>
    <mergeCell ref="H276:H278"/>
    <mergeCell ref="A269:C271"/>
    <mergeCell ref="D269:E269"/>
    <mergeCell ref="D270:E270"/>
    <mergeCell ref="D271:E271"/>
    <mergeCell ref="U276:U278"/>
    <mergeCell ref="V276:V278"/>
    <mergeCell ref="W276:W278"/>
    <mergeCell ref="A279:C281"/>
    <mergeCell ref="D279:E279"/>
    <mergeCell ref="D280:E280"/>
    <mergeCell ref="D281:E281"/>
    <mergeCell ref="O276:O278"/>
    <mergeCell ref="P276:P278"/>
    <mergeCell ref="Q276:Q278"/>
    <mergeCell ref="R276:R278"/>
    <mergeCell ref="S276:S278"/>
    <mergeCell ref="T276:T278"/>
    <mergeCell ref="I276:I278"/>
    <mergeCell ref="J276:J278"/>
    <mergeCell ref="K276:K278"/>
    <mergeCell ref="L276:L278"/>
    <mergeCell ref="M276:M278"/>
    <mergeCell ref="N276:N278"/>
    <mergeCell ref="M291:M293"/>
    <mergeCell ref="A291:C293"/>
    <mergeCell ref="D291:E293"/>
    <mergeCell ref="F291:F293"/>
    <mergeCell ref="G291:G293"/>
    <mergeCell ref="A282:C284"/>
    <mergeCell ref="D282:E282"/>
    <mergeCell ref="D283:E283"/>
    <mergeCell ref="D284:E284"/>
    <mergeCell ref="H287:W290"/>
    <mergeCell ref="A322:C324"/>
    <mergeCell ref="T291:T293"/>
    <mergeCell ref="U291:U293"/>
    <mergeCell ref="D309:E309"/>
    <mergeCell ref="R319:R321"/>
    <mergeCell ref="S319:S321"/>
    <mergeCell ref="T319:T321"/>
    <mergeCell ref="U319:U321"/>
    <mergeCell ref="H302:W305"/>
    <mergeCell ref="V291:V293"/>
    <mergeCell ref="W291:W293"/>
    <mergeCell ref="A294:C296"/>
    <mergeCell ref="A297:C299"/>
    <mergeCell ref="N291:N293"/>
    <mergeCell ref="O291:O293"/>
    <mergeCell ref="P291:P293"/>
    <mergeCell ref="Q291:Q293"/>
    <mergeCell ref="R291:R293"/>
    <mergeCell ref="S291:S293"/>
    <mergeCell ref="H291:H293"/>
    <mergeCell ref="I291:I293"/>
    <mergeCell ref="J291:J293"/>
    <mergeCell ref="K291:K293"/>
    <mergeCell ref="L291:L293"/>
    <mergeCell ref="A306:C308"/>
    <mergeCell ref="D306:E308"/>
    <mergeCell ref="F306:F308"/>
    <mergeCell ref="G306:G308"/>
    <mergeCell ref="H306:H308"/>
    <mergeCell ref="I306:I308"/>
    <mergeCell ref="A309:C311"/>
    <mergeCell ref="A312:C314"/>
    <mergeCell ref="L319:L321"/>
    <mergeCell ref="G319:G321"/>
    <mergeCell ref="H319:H321"/>
    <mergeCell ref="I319:I321"/>
    <mergeCell ref="J319:J321"/>
    <mergeCell ref="K319:K321"/>
    <mergeCell ref="Q319:Q321"/>
    <mergeCell ref="H315:W318"/>
    <mergeCell ref="V306:V308"/>
    <mergeCell ref="W306:W308"/>
    <mergeCell ref="Q306:Q308"/>
    <mergeCell ref="R306:R308"/>
    <mergeCell ref="S306:S308"/>
    <mergeCell ref="T306:T308"/>
    <mergeCell ref="U306:U308"/>
    <mergeCell ref="V319:V321"/>
    <mergeCell ref="W319:W321"/>
    <mergeCell ref="P306:P308"/>
    <mergeCell ref="J306:J308"/>
    <mergeCell ref="K306:K308"/>
    <mergeCell ref="L306:L308"/>
    <mergeCell ref="M306:M308"/>
    <mergeCell ref="N306:N308"/>
    <mergeCell ref="O306:O308"/>
    <mergeCell ref="M319:M321"/>
    <mergeCell ref="N319:N321"/>
    <mergeCell ref="O319:O321"/>
    <mergeCell ref="P319:P321"/>
    <mergeCell ref="D323:E323"/>
    <mergeCell ref="D324:E324"/>
    <mergeCell ref="D325:E325"/>
    <mergeCell ref="A287:G290"/>
    <mergeCell ref="A302:G305"/>
    <mergeCell ref="A315:G318"/>
    <mergeCell ref="D310:E310"/>
    <mergeCell ref="D311:E311"/>
    <mergeCell ref="D312:E312"/>
    <mergeCell ref="D313:E313"/>
    <mergeCell ref="D314:E314"/>
    <mergeCell ref="D322:E322"/>
    <mergeCell ref="A325:C327"/>
    <mergeCell ref="D327:E327"/>
    <mergeCell ref="D326:E326"/>
    <mergeCell ref="D294:E294"/>
    <mergeCell ref="D295:E295"/>
    <mergeCell ref="D296:E296"/>
    <mergeCell ref="D297:E297"/>
    <mergeCell ref="D298:E298"/>
    <mergeCell ref="D299:E299"/>
    <mergeCell ref="A319:C321"/>
    <mergeCell ref="D319:E321"/>
    <mergeCell ref="F319:F321"/>
    <mergeCell ref="A359:D359"/>
    <mergeCell ref="A360:D360"/>
    <mergeCell ref="A361:D361"/>
    <mergeCell ref="A68:C70"/>
    <mergeCell ref="D68:E70"/>
    <mergeCell ref="F68:F70"/>
    <mergeCell ref="G68:G70"/>
    <mergeCell ref="H68:H70"/>
    <mergeCell ref="I68:I70"/>
    <mergeCell ref="A144:C146"/>
    <mergeCell ref="D144:E144"/>
    <mergeCell ref="D145:E145"/>
    <mergeCell ref="D146:E146"/>
    <mergeCell ref="A147:C149"/>
    <mergeCell ref="D147:E147"/>
    <mergeCell ref="D148:E148"/>
    <mergeCell ref="D149:E149"/>
    <mergeCell ref="A154:C156"/>
    <mergeCell ref="D154:E154"/>
    <mergeCell ref="D155:E155"/>
    <mergeCell ref="D156:E156"/>
    <mergeCell ref="A157:C159"/>
    <mergeCell ref="D157:E157"/>
    <mergeCell ref="D158:E158"/>
    <mergeCell ref="J68:J70"/>
    <mergeCell ref="K68:K70"/>
    <mergeCell ref="L68:L70"/>
    <mergeCell ref="M68:M70"/>
    <mergeCell ref="N68:N70"/>
    <mergeCell ref="O68:O70"/>
    <mergeCell ref="P68:P70"/>
    <mergeCell ref="Q68:Q70"/>
    <mergeCell ref="R68:R70"/>
    <mergeCell ref="S68:S70"/>
    <mergeCell ref="T68:T70"/>
    <mergeCell ref="U68:U70"/>
    <mergeCell ref="V68:V70"/>
    <mergeCell ref="W68:W70"/>
    <mergeCell ref="A129:C130"/>
    <mergeCell ref="A131:C133"/>
    <mergeCell ref="D131:E133"/>
    <mergeCell ref="F131:F133"/>
    <mergeCell ref="G131:G133"/>
    <mergeCell ref="H131:H133"/>
    <mergeCell ref="I131:I133"/>
    <mergeCell ref="J131:J133"/>
    <mergeCell ref="K131:K133"/>
    <mergeCell ref="L131:L133"/>
    <mergeCell ref="M131:M133"/>
    <mergeCell ref="N131:N133"/>
    <mergeCell ref="O131:O133"/>
    <mergeCell ref="P131:P133"/>
    <mergeCell ref="Q131:Q133"/>
    <mergeCell ref="R131:R133"/>
    <mergeCell ref="S131:S133"/>
    <mergeCell ref="T131:T133"/>
    <mergeCell ref="U131:U133"/>
    <mergeCell ref="V131:V133"/>
    <mergeCell ref="W131:W133"/>
    <mergeCell ref="A134:C136"/>
    <mergeCell ref="D134:E134"/>
    <mergeCell ref="D135:E135"/>
    <mergeCell ref="D136:E136"/>
    <mergeCell ref="A137:C139"/>
    <mergeCell ref="D137:E137"/>
    <mergeCell ref="D138:E138"/>
    <mergeCell ref="D139:E139"/>
    <mergeCell ref="W346:W348"/>
    <mergeCell ref="V346:V348"/>
    <mergeCell ref="U346:U348"/>
    <mergeCell ref="R342:S343"/>
    <mergeCell ref="L342:M343"/>
    <mergeCell ref="A74:C76"/>
    <mergeCell ref="D74:E74"/>
    <mergeCell ref="D75:E75"/>
    <mergeCell ref="A356:E356"/>
    <mergeCell ref="A355:E355"/>
    <mergeCell ref="A354:E354"/>
    <mergeCell ref="A353:E353"/>
    <mergeCell ref="A352:E352"/>
    <mergeCell ref="A332:C335"/>
    <mergeCell ref="G332:H335"/>
    <mergeCell ref="A330:C331"/>
    <mergeCell ref="L332:N333"/>
    <mergeCell ref="R332:S334"/>
    <mergeCell ref="A338:C339"/>
    <mergeCell ref="G338:H339"/>
    <mergeCell ref="L337:M339"/>
    <mergeCell ref="R338:S339"/>
    <mergeCell ref="A342:C343"/>
    <mergeCell ref="G342:H343"/>
  </mergeCells>
  <pageMargins left="0.25" right="0.25" top="0.75" bottom="0.2" header="0.3" footer="0.3"/>
  <pageSetup paperSize="5" scale="43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strumskas</dc:creator>
  <cp:lastModifiedBy>MBernacki</cp:lastModifiedBy>
  <cp:lastPrinted>2016-11-28T17:24:29Z</cp:lastPrinted>
  <dcterms:created xsi:type="dcterms:W3CDTF">2016-11-16T06:20:05Z</dcterms:created>
  <dcterms:modified xsi:type="dcterms:W3CDTF">2016-11-28T18:28:40Z</dcterms:modified>
</cp:coreProperties>
</file>